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82" activeTab="0"/>
  </bookViews>
  <sheets>
    <sheet name="Tāme" sheetId="1" r:id="rId1"/>
  </sheets>
  <definedNames>
    <definedName name="_xlnm.Print_Titles_10">#REF!</definedName>
    <definedName name="_xlnm.Print_Titles_11">#REF!</definedName>
    <definedName name="_xlnm.Print_Titles_4">#REF!</definedName>
    <definedName name="_xlnm.Print_Titles_5">#REF!</definedName>
    <definedName name="_xlnm.Print_Titles_6" localSheetId="0">'Tāme'!$10:$10</definedName>
    <definedName name="_xlnm.Print_Titles_6">#REF!</definedName>
    <definedName name="_xlnm.Print_Titles_7">#REF!</definedName>
    <definedName name="_xlnm.Print_Titles_8">#REF!</definedName>
    <definedName name="_xlnm.Print_Titles_9">#REF!</definedName>
    <definedName name="Excel_BuiltIn__FilterDatabase_1">#REF!</definedName>
    <definedName name="Excel_BuiltIn_Print_Area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<sst xmlns="http://schemas.openxmlformats.org/spreadsheetml/2006/main" count="82" uniqueCount="64">
  <si>
    <t>Mērvienība</t>
  </si>
  <si>
    <t>Daudzums</t>
  </si>
  <si>
    <t>Vienības izmaksas</t>
  </si>
  <si>
    <t>laika norma (c/h)</t>
  </si>
  <si>
    <t>darbietilpība (c/h)</t>
  </si>
  <si>
    <t>PVN 21%</t>
  </si>
  <si>
    <t>Kopā uz visu apjomu</t>
  </si>
  <si>
    <t>Būvdarbu nosaukums</t>
  </si>
  <si>
    <t>darba samaksas likme (euro/h)</t>
  </si>
  <si>
    <t>Tāmes izmaksas</t>
  </si>
  <si>
    <t>euro</t>
  </si>
  <si>
    <t>Nr.p.k.</t>
  </si>
  <si>
    <t>darba alga</t>
  </si>
  <si>
    <t>būvizstrādājumi</t>
  </si>
  <si>
    <t>mehānismi</t>
  </si>
  <si>
    <t>kopā</t>
  </si>
  <si>
    <t>summa</t>
  </si>
  <si>
    <t>gb</t>
  </si>
  <si>
    <t>Kopā</t>
  </si>
  <si>
    <t>m2</t>
  </si>
  <si>
    <t>m3</t>
  </si>
  <si>
    <t>m</t>
  </si>
  <si>
    <t>Dažādi darbi</t>
  </si>
  <si>
    <t>Jumts</t>
  </si>
  <si>
    <t>Objekta adrese: Plūdoņa iela 26, Bauska, Bauskas novads.</t>
  </si>
  <si>
    <t>Esošā sieta demontāža un montāža</t>
  </si>
  <si>
    <t>Pamati</t>
  </si>
  <si>
    <t>Griesti un pāsegums</t>
  </si>
  <si>
    <t>Ruberoīda hidroizolācijas izbūve</t>
  </si>
  <si>
    <t>Esošās pamatnes izlīdzināšana</t>
  </si>
  <si>
    <t>Koka konstrukcijas</t>
  </si>
  <si>
    <t>Betona plāķšņu betonēšana t.sk. veidņošana 600*600*100mm; 500*500*100mm; betons C25 ar fibrām 4kg/m3</t>
  </si>
  <si>
    <t>Koka konstrukciju izbūve</t>
  </si>
  <si>
    <t>antiseptizētas koka konstrukcijas 50*150mm; C24</t>
  </si>
  <si>
    <t>antiseptizētas koka konstrukcijas 100*150mm; C24</t>
  </si>
  <si>
    <t>palīgmateriāli (vītstieņi, skrūves, metāla leņķi, uzgriešņi, paplālsnes un c.)</t>
  </si>
  <si>
    <t>naglas 400gb</t>
  </si>
  <si>
    <t>Saplākšņa (laminēts F1/F1 EVT bērzs) ieklāšana 600*18mm</t>
  </si>
  <si>
    <t>Esošās durvju ailes aizdare ar OSB-3 b15mm plāksni</t>
  </si>
  <si>
    <t>Sastādīja:</t>
  </si>
  <si>
    <t>Esošo azbestcementa lokšņu seguma nostiprināšana, saskrūvēt ar esošo jumta segumu</t>
  </si>
  <si>
    <t>Zudušā jumta seguma zonas papildināšana ar viļņotām bitumena bezazbesta cementa loksnēm</t>
  </si>
  <si>
    <t>kpl</t>
  </si>
  <si>
    <t>Tiešās izmaksas kopā, t.sk. darba devēja sociālais nodoklis 23.59%:</t>
  </si>
  <si>
    <t>Tāme sagatavota 2023. gada tirgus cenās, pamatojoties uz SIA "Arhitektoniskās izpētes grupa" izstrādātajiem rasējumiem</t>
  </si>
  <si>
    <t>Dreņģera iebraucamās sētas avārijas stāvokļa novēršana</t>
  </si>
  <si>
    <t>"UPE 100" tērauda profilu enkuru izbūve (iedzīt zemē ieslīpi; L-1.0m) un savienojums ar atgāzni (t.sk. D12 vītņstieņi)</t>
  </si>
  <si>
    <t>Būves nosaukums: Dreņģera iebraucamās sētas avārijas stāvokļa novēršana</t>
  </si>
  <si>
    <t>Esošo koka konstrukciju atspiešana ar hidrauliskiem domkratiem</t>
  </si>
  <si>
    <t>-</t>
  </si>
  <si>
    <t>Materiālu zudumi būvniecības tehnoloģisko procesu rezultātā apjomos nav ievērtēti.</t>
  </si>
  <si>
    <t>Izstrādājot piedāvājumu, būvuzņēmējam rūpīgi jāpārskata tāme un apjomos jāiekļauj arī neuzrādītie darbi un materiāli, lai veiktu būvniecību atbilstoši konkrētā būvuzņēmēja pielietotajai tehnoloģijai, un bez kuriem nebūtu iespējama būvdarbu izpilde.</t>
  </si>
  <si>
    <t>Piezīmes:</t>
  </si>
  <si>
    <r>
      <t>m</t>
    </r>
    <r>
      <rPr>
        <vertAlign val="superscript"/>
        <sz val="10"/>
        <rFont val="Arial Narrow"/>
        <family val="2"/>
      </rPr>
      <t>2</t>
    </r>
  </si>
  <si>
    <t>Nepieciešamības gadījumā būvuzņēmējam darba procesa laikā jānodrošina droša gājēju kustība pa esošajām ietvēm.</t>
  </si>
  <si>
    <t>(vārds, uzvārds, sert. Nr., paraksts)</t>
  </si>
  <si>
    <t xml:space="preserve">Datums: </t>
  </si>
  <si>
    <t>Virsizdevumi _%</t>
  </si>
  <si>
    <t>t.sk.darba aizsardzība _%</t>
  </si>
  <si>
    <t>Peļņa _%</t>
  </si>
  <si>
    <t>Ondulīne jumta loksnes</t>
  </si>
  <si>
    <t>Darbu izmaksu tāme</t>
  </si>
  <si>
    <t>Griestu apšuvuma demontāža</t>
  </si>
  <si>
    <t>Būvuzņēmējs veic darba procesā radušos būvniecības atkritumu izvešanu un utilizāciju.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</si>
</sst>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_-* #,##0\ _€_-;\-* #,##0\ _€_-;_-* &quot;-&quot;\ _€_-;_-@_-"/>
    <numFmt numFmtId="183" formatCode="_-* #,##0.00\ _€_-;\-* #,##0.00\ _€_-;_-* &quot;-&quot;??\ _€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0;[Red]0.00"/>
    <numFmt numFmtId="191" formatCode="yyyy\.mm\.dd\.;@"/>
    <numFmt numFmtId="192" formatCode="#,##0.00_ ;\-#,##0.00\ "/>
    <numFmt numFmtId="193" formatCode="0;[Red]0"/>
    <numFmt numFmtId="194" formatCode="_-* #,##0.00_-;\-* #,##0.00_-;_-* \-??_-;_-@_-"/>
    <numFmt numFmtId="195" formatCode="[$-426]mmmm/yy"/>
    <numFmt numFmtId="196" formatCode="0.0"/>
    <numFmt numFmtId="197" formatCode="0.00_ ;\-0.00\ "/>
    <numFmt numFmtId="198" formatCode="dddd&quot;, &quot;yyyy&quot;. gada &quot;d&quot;. &quot;mmmm;@"/>
    <numFmt numFmtId="199" formatCode="#&quot;-&quot;##0"/>
    <numFmt numFmtId="200" formatCode="#,##0.00;[Red]#,##0.00"/>
    <numFmt numFmtId="201" formatCode="_-* #,##0&quot;р.&quot;_-;\-* #,##0&quot;р.&quot;_-;_-* &quot;-&quot;&quot;р.&quot;_-;_-@_-"/>
    <numFmt numFmtId="202" formatCode="_-* #,##0_р_._-;\-* #,##0_р_._-;_-* &quot;-&quot;_р_._-;_-@_-"/>
    <numFmt numFmtId="203" formatCode="_-* #,##0.00&quot;р.&quot;_-;\-* #,##0.00&quot;р.&quot;_-;_-* &quot;-&quot;??&quot;р.&quot;_-;_-@_-"/>
    <numFmt numFmtId="204" formatCode="_-* #,##0.00_р_._-;\-* #,##0.00_р_._-;_-* &quot;-&quot;??_р_._-;_-@_-"/>
    <numFmt numFmtId="205" formatCode="#,##0.0"/>
    <numFmt numFmtId="206" formatCode="0.000;[Red]0.000"/>
    <numFmt numFmtId="207" formatCode="0.0;[Red]0.0"/>
    <numFmt numFmtId="208" formatCode="0.00_)"/>
    <numFmt numFmtId="209" formatCode="dd\-mmm\-yy_)"/>
    <numFmt numFmtId="210" formatCode="0.0%"/>
    <numFmt numFmtId="211" formatCode="0.000"/>
    <numFmt numFmtId="212" formatCode="_(* #,##0.00_);_(* \(#,##0.00\);_(* &quot;-&quot;??_);_(@_)"/>
    <numFmt numFmtId="213" formatCode="&quot;Jā&quot;;&quot;Jā&quot;;&quot;Nē&quot;"/>
    <numFmt numFmtId="214" formatCode="&quot;Patiess&quot;;&quot;Patiess&quot;;&quot;Aplams&quot;"/>
    <numFmt numFmtId="215" formatCode="&quot;Ieslēgts&quot;;&quot;Ieslēgts&quot;;&quot;Izslēgts&quot;"/>
    <numFmt numFmtId="216" formatCode="[$€-2]\ #\ ##,000_);[Red]\([$€-2]\ #\ ##,000\)"/>
    <numFmt numFmtId="217" formatCode="#,##0.00[$Ls-426];[Red]\-#,##0.00[$Ls-426]"/>
    <numFmt numFmtId="218" formatCode="d/m/yy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u val="single"/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2"/>
      <color indexed="8"/>
      <name val="Arial"/>
      <family val="2"/>
    </font>
    <font>
      <sz val="10"/>
      <name val="RimHelvetica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vertAlign val="superscript"/>
      <sz val="10"/>
      <name val="Arial Narrow"/>
      <family val="2"/>
    </font>
    <font>
      <b/>
      <sz val="8"/>
      <name val="Arial Narrow"/>
      <family val="2"/>
    </font>
    <font>
      <u val="single"/>
      <sz val="10"/>
      <name val="Arial Narrow"/>
      <family val="2"/>
    </font>
    <font>
      <i/>
      <sz val="12"/>
      <color indexed="23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i/>
      <sz val="12"/>
      <color rgb="FF7F7F7F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Protection="0">
      <alignment vertical="center" wrapText="1"/>
    </xf>
    <xf numFmtId="0" fontId="2" fillId="4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Alignment="0" applyProtection="0"/>
    <xf numFmtId="0" fontId="0" fillId="6" borderId="0" applyNumberFormat="0" applyBorder="0" applyProtection="0">
      <alignment vertical="center" wrapText="1"/>
    </xf>
    <xf numFmtId="0" fontId="0" fillId="6" borderId="0" applyNumberFormat="0" applyBorder="0" applyAlignment="0" applyProtection="0"/>
    <xf numFmtId="0" fontId="0" fillId="7" borderId="0" applyNumberFormat="0" applyBorder="0" applyProtection="0">
      <alignment vertical="center" wrapText="1"/>
    </xf>
    <xf numFmtId="0" fontId="0" fillId="7" borderId="0" applyNumberFormat="0" applyBorder="0" applyAlignment="0" applyProtection="0"/>
    <xf numFmtId="0" fontId="0" fillId="8" borderId="0" applyNumberFormat="0" applyBorder="0" applyProtection="0">
      <alignment vertical="center" wrapText="1"/>
    </xf>
    <xf numFmtId="0" fontId="0" fillId="8" borderId="0" applyNumberFormat="0" applyBorder="0" applyAlignment="0" applyProtection="0"/>
    <xf numFmtId="0" fontId="0" fillId="9" borderId="0" applyNumberFormat="0" applyBorder="0" applyProtection="0">
      <alignment vertical="center" wrapText="1"/>
    </xf>
    <xf numFmtId="0" fontId="0" fillId="9" borderId="0" applyNumberFormat="0" applyBorder="0" applyAlignment="0" applyProtection="0"/>
    <xf numFmtId="0" fontId="0" fillId="10" borderId="0" applyNumberFormat="0" applyBorder="0" applyProtection="0">
      <alignment vertical="center" wrapText="1"/>
    </xf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0" fillId="13" borderId="0" applyNumberFormat="0" applyBorder="0" applyProtection="0">
      <alignment vertical="center" wrapText="1"/>
    </xf>
    <xf numFmtId="0" fontId="0" fillId="13" borderId="0" applyNumberFormat="0" applyBorder="0" applyAlignment="0" applyProtection="0"/>
    <xf numFmtId="0" fontId="0" fillId="14" borderId="0" applyNumberFormat="0" applyBorder="0" applyProtection="0">
      <alignment vertical="center" wrapText="1"/>
    </xf>
    <xf numFmtId="0" fontId="0" fillId="14" borderId="0" applyNumberFormat="0" applyBorder="0" applyAlignment="0" applyProtection="0"/>
    <xf numFmtId="0" fontId="0" fillId="15" borderId="0" applyNumberFormat="0" applyBorder="0" applyProtection="0">
      <alignment vertical="center" wrapText="1"/>
    </xf>
    <xf numFmtId="0" fontId="0" fillId="15" borderId="0" applyNumberFormat="0" applyBorder="0" applyAlignment="0" applyProtection="0"/>
    <xf numFmtId="0" fontId="0" fillId="8" borderId="0" applyNumberFormat="0" applyBorder="0" applyProtection="0">
      <alignment vertical="center" wrapText="1"/>
    </xf>
    <xf numFmtId="0" fontId="0" fillId="8" borderId="0" applyNumberFormat="0" applyBorder="0" applyAlignment="0" applyProtection="0"/>
    <xf numFmtId="0" fontId="0" fillId="13" borderId="0" applyNumberFormat="0" applyBorder="0" applyProtection="0">
      <alignment vertical="center" wrapText="1"/>
    </xf>
    <xf numFmtId="0" fontId="0" fillId="13" borderId="0" applyNumberFormat="0" applyBorder="0" applyAlignment="0" applyProtection="0"/>
    <xf numFmtId="0" fontId="0" fillId="16" borderId="0" applyNumberFormat="0" applyBorder="0" applyProtection="0">
      <alignment vertical="center" wrapText="1"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2" fillId="2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Alignment="0" applyProtection="0"/>
    <xf numFmtId="0" fontId="2" fillId="14" borderId="0" applyNumberFormat="0" applyBorder="0" applyProtection="0">
      <alignment vertical="center" wrapText="1"/>
    </xf>
    <xf numFmtId="0" fontId="2" fillId="14" borderId="0" applyNumberFormat="0" applyBorder="0" applyAlignment="0" applyProtection="0"/>
    <xf numFmtId="0" fontId="2" fillId="15" borderId="0" applyNumberFormat="0" applyBorder="0" applyProtection="0">
      <alignment vertical="center" wrapText="1"/>
    </xf>
    <xf numFmtId="0" fontId="2" fillId="15" borderId="0" applyNumberFormat="0" applyBorder="0" applyAlignment="0" applyProtection="0"/>
    <xf numFmtId="0" fontId="2" fillId="12" borderId="0" applyNumberFormat="0" applyBorder="0" applyProtection="0">
      <alignment vertical="center" wrapText="1"/>
    </xf>
    <xf numFmtId="0" fontId="2" fillId="12" borderId="0" applyNumberFormat="0" applyBorder="0" applyAlignment="0" applyProtection="0"/>
    <xf numFmtId="0" fontId="2" fillId="2" borderId="0" applyNumberFormat="0" applyBorder="0" applyProtection="0">
      <alignment vertical="center" wrapText="1"/>
    </xf>
    <xf numFmtId="0" fontId="2" fillId="2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17" borderId="0" applyNumberFormat="0" applyBorder="0" applyAlignment="0" applyProtection="0"/>
    <xf numFmtId="0" fontId="3" fillId="22" borderId="1" applyNumberFormat="0" applyAlignment="0" applyProtection="0"/>
    <xf numFmtId="0" fontId="3" fillId="22" borderId="1" applyNumberFormat="0" applyAlignment="0" applyProtection="0"/>
    <xf numFmtId="0" fontId="3" fillId="22" borderId="1" applyNumberFormat="0" applyProtection="0">
      <alignment vertical="center" wrapText="1"/>
    </xf>
    <xf numFmtId="0" fontId="3" fillId="22" borderId="1" applyNumberFormat="0" applyAlignment="0" applyProtection="0"/>
    <xf numFmtId="0" fontId="3" fillId="22" borderId="1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Alignment="0" applyProtection="0"/>
    <xf numFmtId="0" fontId="3" fillId="22" borderId="1" applyNumberFormat="0" applyAlignment="0" applyProtection="0"/>
    <xf numFmtId="0" fontId="3" fillId="22" borderId="1" applyNumberFormat="0" applyAlignment="0" applyProtection="0"/>
    <xf numFmtId="0" fontId="3" fillId="23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194" fontId="19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ill="0" applyBorder="0" applyAlignment="0" applyProtection="0"/>
    <xf numFmtId="212" fontId="1" fillId="0" borderId="0" applyFon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Protection="0">
      <alignment vertical="center" wrapText="1"/>
    </xf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25" borderId="1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17" borderId="0" applyNumberFormat="0" applyBorder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Protection="0">
      <alignment vertical="center" wrapText="1"/>
    </xf>
    <xf numFmtId="0" fontId="13" fillId="22" borderId="6" applyNumberFormat="0" applyAlignment="0" applyProtection="0"/>
    <xf numFmtId="0" fontId="14" fillId="0" borderId="7" applyNumberFormat="0" applyFill="0" applyAlignment="0" applyProtection="0"/>
    <xf numFmtId="194" fontId="19" fillId="0" borderId="0" applyFill="0" applyBorder="0" applyAlignment="0" applyProtection="0"/>
    <xf numFmtId="43" fontId="1" fillId="0" borderId="0" applyFont="0" applyFill="0" applyBorder="0" applyAlignment="0" applyProtection="0"/>
    <xf numFmtId="0" fontId="6" fillId="24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Protection="0">
      <alignment vertical="center" wrapText="1"/>
    </xf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Protection="0">
      <alignment vertical="center" wrapText="1"/>
    </xf>
    <xf numFmtId="0" fontId="15" fillId="0" borderId="8" applyNumberFormat="0" applyFill="0" applyAlignment="0" applyProtection="0"/>
    <xf numFmtId="0" fontId="21" fillId="0" borderId="0">
      <alignment/>
      <protection/>
    </xf>
    <xf numFmtId="0" fontId="21" fillId="26" borderId="9" applyNumberFormat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Protection="0">
      <alignment vertical="center" wrapText="1"/>
    </xf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 wrapText="1"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195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9" fillId="26" borderId="9" applyNumberFormat="0" applyAlignment="0" applyProtection="0"/>
    <xf numFmtId="0" fontId="19" fillId="26" borderId="9" applyNumberFormat="0" applyAlignment="0" applyProtection="0"/>
    <xf numFmtId="0" fontId="1" fillId="26" borderId="9" applyNumberFormat="0" applyAlignment="0" applyProtection="0"/>
    <xf numFmtId="0" fontId="21" fillId="26" borderId="9" applyNumberFormat="0" applyAlignment="0" applyProtection="0"/>
    <xf numFmtId="0" fontId="13" fillId="22" borderId="6" applyNumberFormat="0" applyAlignment="0" applyProtection="0"/>
    <xf numFmtId="195" fontId="13" fillId="23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3" borderId="6" applyNumberFormat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3" fillId="22" borderId="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0" fontId="28" fillId="0" borderId="0" xfId="255" applyFont="1" applyFill="1" applyBorder="1" applyAlignment="1">
      <alignment vertical="center"/>
      <protection/>
    </xf>
    <xf numFmtId="0" fontId="28" fillId="0" borderId="0" xfId="255" applyFont="1" applyFill="1" applyAlignment="1">
      <alignment vertical="center"/>
      <protection/>
    </xf>
    <xf numFmtId="0" fontId="28" fillId="0" borderId="0" xfId="255" applyFont="1" applyFill="1" applyAlignment="1">
      <alignment horizontal="center" vertical="center"/>
      <protection/>
    </xf>
    <xf numFmtId="2" fontId="28" fillId="0" borderId="0" xfId="255" applyNumberFormat="1" applyFont="1" applyFill="1" applyAlignment="1">
      <alignment horizontal="center" vertical="center"/>
      <protection/>
    </xf>
    <xf numFmtId="0" fontId="28" fillId="0" borderId="0" xfId="255" applyFont="1" applyFill="1" applyAlignment="1">
      <alignment horizontal="right" vertical="center"/>
      <protection/>
    </xf>
    <xf numFmtId="0" fontId="30" fillId="0" borderId="0" xfId="255" applyFont="1" applyFill="1" applyBorder="1" applyAlignment="1">
      <alignment vertical="center"/>
      <protection/>
    </xf>
    <xf numFmtId="0" fontId="30" fillId="0" borderId="0" xfId="255" applyFont="1" applyFill="1" applyAlignment="1">
      <alignment vertical="center"/>
      <protection/>
    </xf>
    <xf numFmtId="2" fontId="28" fillId="0" borderId="0" xfId="255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29" borderId="0" xfId="0" applyFont="1" applyFill="1" applyAlignment="1">
      <alignment/>
    </xf>
    <xf numFmtId="0" fontId="28" fillId="29" borderId="0" xfId="255" applyFont="1" applyFill="1" applyAlignment="1">
      <alignment vertical="center"/>
      <protection/>
    </xf>
    <xf numFmtId="0" fontId="28" fillId="29" borderId="0" xfId="255" applyFont="1" applyFill="1" applyAlignment="1">
      <alignment vertical="center" wrapText="1"/>
      <protection/>
    </xf>
    <xf numFmtId="2" fontId="28" fillId="29" borderId="0" xfId="255" applyNumberFormat="1" applyFont="1" applyFill="1" applyAlignment="1">
      <alignment horizontal="center" vertical="center"/>
      <protection/>
    </xf>
    <xf numFmtId="16" fontId="28" fillId="29" borderId="0" xfId="255" applyNumberFormat="1" applyFont="1" applyFill="1" applyAlignment="1">
      <alignment vertical="center"/>
      <protection/>
    </xf>
    <xf numFmtId="0" fontId="28" fillId="29" borderId="0" xfId="255" applyFont="1" applyFill="1" applyAlignment="1">
      <alignment horizontal="center" vertical="center"/>
      <protection/>
    </xf>
    <xf numFmtId="0" fontId="26" fillId="29" borderId="0" xfId="255" applyFont="1" applyFill="1" applyAlignment="1">
      <alignment vertical="center"/>
      <protection/>
    </xf>
    <xf numFmtId="0" fontId="28" fillId="29" borderId="0" xfId="255" applyFont="1" applyFill="1" applyAlignment="1">
      <alignment horizontal="right" vertical="center"/>
      <protection/>
    </xf>
    <xf numFmtId="192" fontId="26" fillId="29" borderId="0" xfId="255" applyNumberFormat="1" applyFont="1" applyFill="1" applyAlignment="1">
      <alignment horizontal="center" vertical="center"/>
      <protection/>
    </xf>
    <xf numFmtId="0" fontId="29" fillId="29" borderId="0" xfId="255" applyFont="1" applyFill="1" applyAlignment="1">
      <alignment vertical="center"/>
      <protection/>
    </xf>
    <xf numFmtId="0" fontId="30" fillId="29" borderId="10" xfId="255" applyFont="1" applyFill="1" applyBorder="1" applyAlignment="1">
      <alignment horizontal="center" vertical="center" wrapText="1"/>
      <protection/>
    </xf>
    <xf numFmtId="0" fontId="30" fillId="29" borderId="10" xfId="255" applyNumberFormat="1" applyFont="1" applyFill="1" applyBorder="1" applyAlignment="1">
      <alignment horizontal="center" vertical="center"/>
      <protection/>
    </xf>
    <xf numFmtId="0" fontId="28" fillId="29" borderId="10" xfId="255" applyFont="1" applyFill="1" applyBorder="1" applyAlignment="1">
      <alignment horizontal="right" vertical="center"/>
      <protection/>
    </xf>
    <xf numFmtId="4" fontId="28" fillId="29" borderId="10" xfId="211" applyNumberFormat="1" applyFont="1" applyFill="1" applyBorder="1" applyAlignment="1">
      <alignment horizontal="right" vertical="center"/>
      <protection/>
    </xf>
    <xf numFmtId="4" fontId="28" fillId="29" borderId="10" xfId="255" applyNumberFormat="1" applyFont="1" applyFill="1" applyBorder="1" applyAlignment="1">
      <alignment horizontal="right" vertical="center"/>
      <protection/>
    </xf>
    <xf numFmtId="4" fontId="28" fillId="29" borderId="10" xfId="255" applyNumberFormat="1" applyFont="1" applyFill="1" applyBorder="1" applyAlignment="1">
      <alignment vertical="center"/>
      <protection/>
    </xf>
    <xf numFmtId="0" fontId="28" fillId="29" borderId="0" xfId="175" applyFont="1" applyFill="1" applyAlignment="1">
      <alignment vertical="center" wrapText="1"/>
      <protection/>
    </xf>
    <xf numFmtId="0" fontId="28" fillId="29" borderId="0" xfId="175" applyNumberFormat="1" applyFont="1" applyFill="1" applyAlignment="1">
      <alignment vertical="center" wrapText="1"/>
      <protection/>
    </xf>
    <xf numFmtId="4" fontId="28" fillId="29" borderId="0" xfId="0" applyNumberFormat="1" applyFont="1" applyFill="1" applyAlignment="1">
      <alignment/>
    </xf>
    <xf numFmtId="0" fontId="32" fillId="29" borderId="0" xfId="255" applyFont="1" applyFill="1" applyAlignment="1">
      <alignment vertical="center"/>
      <protection/>
    </xf>
    <xf numFmtId="0" fontId="29" fillId="29" borderId="0" xfId="255" applyFont="1" applyFill="1" applyAlignment="1">
      <alignment horizontal="right" vertical="center"/>
      <protection/>
    </xf>
    <xf numFmtId="0" fontId="29" fillId="29" borderId="0" xfId="173" applyFont="1" applyFill="1" applyAlignment="1">
      <alignment/>
      <protection/>
    </xf>
    <xf numFmtId="4" fontId="28" fillId="29" borderId="0" xfId="255" applyNumberFormat="1" applyFont="1" applyFill="1" applyAlignment="1">
      <alignment vertical="center"/>
      <protection/>
    </xf>
    <xf numFmtId="0" fontId="28" fillId="29" borderId="11" xfId="255" applyFont="1" applyFill="1" applyBorder="1" applyAlignment="1">
      <alignment vertical="center"/>
      <protection/>
    </xf>
    <xf numFmtId="0" fontId="28" fillId="29" borderId="12" xfId="255" applyFont="1" applyFill="1" applyBorder="1" applyAlignment="1">
      <alignment vertical="center"/>
      <protection/>
    </xf>
    <xf numFmtId="0" fontId="28" fillId="29" borderId="13" xfId="255" applyFont="1" applyFill="1" applyBorder="1" applyAlignment="1">
      <alignment horizontal="right" vertical="center"/>
      <protection/>
    </xf>
    <xf numFmtId="0" fontId="32" fillId="29" borderId="0" xfId="0" applyFont="1" applyFill="1" applyAlignment="1">
      <alignment horizontal="left" vertical="center"/>
    </xf>
    <xf numFmtId="217" fontId="28" fillId="29" borderId="0" xfId="0" applyNumberFormat="1" applyFont="1" applyFill="1" applyAlignment="1">
      <alignment/>
    </xf>
    <xf numFmtId="217" fontId="26" fillId="29" borderId="0" xfId="0" applyNumberFormat="1" applyFont="1" applyFill="1" applyAlignment="1">
      <alignment/>
    </xf>
    <xf numFmtId="0" fontId="28" fillId="0" borderId="14" xfId="255" applyFont="1" applyFill="1" applyBorder="1" applyAlignment="1">
      <alignment vertical="center"/>
      <protection/>
    </xf>
    <xf numFmtId="0" fontId="28" fillId="0" borderId="14" xfId="0" applyFont="1" applyFill="1" applyBorder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26" fillId="29" borderId="0" xfId="255" applyFont="1" applyFill="1" applyBorder="1" applyAlignment="1">
      <alignment vertical="center"/>
      <protection/>
    </xf>
    <xf numFmtId="0" fontId="34" fillId="29" borderId="0" xfId="255" applyFont="1" applyFill="1" applyBorder="1" applyAlignment="1">
      <alignment vertical="center"/>
      <protection/>
    </xf>
    <xf numFmtId="4" fontId="26" fillId="29" borderId="0" xfId="0" applyNumberFormat="1" applyFont="1" applyFill="1" applyBorder="1" applyAlignment="1">
      <alignment horizontal="left" vertical="center" wrapText="1"/>
    </xf>
    <xf numFmtId="0" fontId="26" fillId="29" borderId="0" xfId="0" applyFont="1" applyFill="1" applyBorder="1" applyAlignment="1">
      <alignment horizontal="left" vertical="center" wrapText="1"/>
    </xf>
    <xf numFmtId="0" fontId="26" fillId="0" borderId="0" xfId="255" applyFont="1" applyFill="1" applyBorder="1" applyAlignment="1">
      <alignment vertical="center"/>
      <protection/>
    </xf>
    <xf numFmtId="0" fontId="26" fillId="29" borderId="0" xfId="0" applyFont="1" applyFill="1" applyBorder="1" applyAlignment="1">
      <alignment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29" borderId="10" xfId="255" applyNumberFormat="1" applyFont="1" applyFill="1" applyBorder="1" applyAlignment="1">
      <alignment vertical="center"/>
      <protection/>
    </xf>
    <xf numFmtId="0" fontId="28" fillId="0" borderId="10" xfId="255" applyFont="1" applyFill="1" applyBorder="1" applyAlignment="1" quotePrefix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2" fontId="28" fillId="0" borderId="10" xfId="255" applyNumberFormat="1" applyFont="1" applyFill="1" applyBorder="1" applyAlignment="1">
      <alignment horizontal="center" vertical="center"/>
      <protection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211" applyNumberFormat="1" applyFont="1" applyFill="1" applyBorder="1" applyAlignment="1">
      <alignment horizontal="center" vertical="center"/>
      <protection/>
    </xf>
    <xf numFmtId="4" fontId="28" fillId="0" borderId="10" xfId="172" applyNumberFormat="1" applyFont="1" applyFill="1" applyBorder="1" applyAlignment="1">
      <alignment horizontal="center" vertical="center" wrapText="1"/>
      <protection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0" xfId="179" applyNumberFormat="1" applyFont="1" applyFill="1" applyBorder="1" applyAlignment="1">
      <alignment horizontal="center" vertical="center"/>
      <protection/>
    </xf>
    <xf numFmtId="4" fontId="29" fillId="0" borderId="10" xfId="212" applyNumberFormat="1" applyFont="1" applyFill="1" applyBorder="1" applyAlignment="1">
      <alignment vertical="center"/>
      <protection/>
    </xf>
    <xf numFmtId="4" fontId="28" fillId="0" borderId="10" xfId="212" applyNumberFormat="1" applyFont="1" applyFill="1" applyBorder="1" applyAlignment="1">
      <alignment vertical="center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right" vertical="center" wrapText="1"/>
    </xf>
    <xf numFmtId="2" fontId="28" fillId="0" borderId="10" xfId="179" applyNumberFormat="1" applyFont="1" applyFill="1" applyBorder="1" applyAlignment="1">
      <alignment horizontal="center" vertical="center"/>
      <protection/>
    </xf>
    <xf numFmtId="217" fontId="29" fillId="29" borderId="15" xfId="0" applyNumberFormat="1" applyFont="1" applyFill="1" applyBorder="1" applyAlignment="1">
      <alignment horizontal="center"/>
    </xf>
    <xf numFmtId="0" fontId="35" fillId="29" borderId="0" xfId="0" applyFont="1" applyFill="1" applyAlignment="1">
      <alignment horizontal="left" vertical="center"/>
    </xf>
    <xf numFmtId="2" fontId="28" fillId="0" borderId="10" xfId="105" applyNumberFormat="1" applyFont="1" applyFill="1" applyBorder="1" applyAlignment="1" applyProtection="1">
      <alignment horizontal="center" vertical="center"/>
      <protection/>
    </xf>
    <xf numFmtId="43" fontId="28" fillId="0" borderId="10" xfId="0" applyNumberFormat="1" applyFont="1" applyFill="1" applyBorder="1" applyAlignment="1">
      <alignment horizontal="right" vertical="center" wrapText="1"/>
    </xf>
    <xf numFmtId="2" fontId="28" fillId="0" borderId="10" xfId="211" applyNumberFormat="1" applyFont="1" applyFill="1" applyBorder="1" applyAlignment="1">
      <alignment horizontal="center" vertical="center"/>
      <protection/>
    </xf>
    <xf numFmtId="0" fontId="28" fillId="0" borderId="10" xfId="255" applyFont="1" applyFill="1" applyBorder="1" applyAlignment="1">
      <alignment horizontal="center" vertical="center"/>
      <protection/>
    </xf>
    <xf numFmtId="0" fontId="31" fillId="30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/>
    </xf>
    <xf numFmtId="2" fontId="28" fillId="30" borderId="10" xfId="255" applyNumberFormat="1" applyFont="1" applyFill="1" applyBorder="1" applyAlignment="1">
      <alignment horizontal="center" vertical="center"/>
      <protection/>
    </xf>
    <xf numFmtId="0" fontId="28" fillId="30" borderId="10" xfId="255" applyFont="1" applyFill="1" applyBorder="1" applyAlignment="1" quotePrefix="1">
      <alignment horizontal="center" vertical="center"/>
      <protection/>
    </xf>
    <xf numFmtId="0" fontId="26" fillId="30" borderId="10" xfId="0" applyFont="1" applyFill="1" applyBorder="1" applyAlignment="1">
      <alignment horizontal="center" vertical="center" wrapText="1"/>
    </xf>
    <xf numFmtId="4" fontId="28" fillId="30" borderId="10" xfId="0" applyNumberFormat="1" applyFont="1" applyFill="1" applyBorder="1" applyAlignment="1">
      <alignment horizontal="right" vertical="center" wrapText="1"/>
    </xf>
    <xf numFmtId="4" fontId="28" fillId="30" borderId="10" xfId="0" applyNumberFormat="1" applyFont="1" applyFill="1" applyBorder="1" applyAlignment="1">
      <alignment horizontal="center" vertical="center"/>
    </xf>
    <xf numFmtId="4" fontId="28" fillId="30" borderId="10" xfId="179" applyNumberFormat="1" applyFont="1" applyFill="1" applyBorder="1" applyAlignment="1">
      <alignment horizontal="center" vertical="center"/>
      <protection/>
    </xf>
    <xf numFmtId="4" fontId="29" fillId="30" borderId="10" xfId="212" applyNumberFormat="1" applyFont="1" applyFill="1" applyBorder="1" applyAlignment="1">
      <alignment vertical="center"/>
      <protection/>
    </xf>
    <xf numFmtId="4" fontId="28" fillId="30" borderId="10" xfId="212" applyNumberFormat="1" applyFont="1" applyFill="1" applyBorder="1" applyAlignment="1">
      <alignment vertical="center"/>
      <protection/>
    </xf>
    <xf numFmtId="2" fontId="28" fillId="30" borderId="10" xfId="105" applyNumberFormat="1" applyFont="1" applyFill="1" applyBorder="1" applyAlignment="1" applyProtection="1">
      <alignment horizontal="center" vertical="center"/>
      <protection/>
    </xf>
    <xf numFmtId="4" fontId="28" fillId="30" borderId="10" xfId="211" applyNumberFormat="1" applyFont="1" applyFill="1" applyBorder="1" applyAlignment="1">
      <alignment horizontal="center" vertical="center"/>
      <protection/>
    </xf>
    <xf numFmtId="43" fontId="28" fillId="30" borderId="10" xfId="0" applyNumberFormat="1" applyFont="1" applyFill="1" applyBorder="1" applyAlignment="1">
      <alignment horizontal="right" vertical="center" wrapText="1"/>
    </xf>
    <xf numFmtId="2" fontId="28" fillId="30" borderId="10" xfId="211" applyNumberFormat="1" applyFont="1" applyFill="1" applyBorder="1" applyAlignment="1">
      <alignment horizontal="center" vertical="center"/>
      <protection/>
    </xf>
    <xf numFmtId="4" fontId="28" fillId="30" borderId="10" xfId="172" applyNumberFormat="1" applyFont="1" applyFill="1" applyBorder="1" applyAlignment="1">
      <alignment horizontal="center" vertical="center" wrapText="1"/>
      <protection/>
    </xf>
    <xf numFmtId="2" fontId="28" fillId="30" borderId="10" xfId="179" applyNumberFormat="1" applyFont="1" applyFill="1" applyBorder="1" applyAlignment="1">
      <alignment horizontal="center" vertical="center"/>
      <protection/>
    </xf>
    <xf numFmtId="0" fontId="28" fillId="30" borderId="10" xfId="0" applyFont="1" applyFill="1" applyBorder="1" applyAlignment="1">
      <alignment horizontal="center" vertical="center" wrapText="1"/>
    </xf>
    <xf numFmtId="0" fontId="28" fillId="29" borderId="12" xfId="255" applyFont="1" applyFill="1" applyBorder="1" applyAlignment="1">
      <alignment horizontal="right" vertical="center"/>
      <protection/>
    </xf>
    <xf numFmtId="0" fontId="28" fillId="29" borderId="13" xfId="255" applyFont="1" applyFill="1" applyBorder="1" applyAlignment="1">
      <alignment horizontal="right" vertical="center"/>
      <protection/>
    </xf>
    <xf numFmtId="0" fontId="26" fillId="29" borderId="12" xfId="0" applyFont="1" applyFill="1" applyBorder="1" applyAlignment="1">
      <alignment horizontal="right"/>
    </xf>
    <xf numFmtId="0" fontId="26" fillId="29" borderId="13" xfId="0" applyFont="1" applyFill="1" applyBorder="1" applyAlignment="1">
      <alignment horizontal="right"/>
    </xf>
    <xf numFmtId="0" fontId="28" fillId="29" borderId="12" xfId="0" applyFont="1" applyFill="1" applyBorder="1" applyAlignment="1">
      <alignment horizontal="right"/>
    </xf>
    <xf numFmtId="0" fontId="28" fillId="29" borderId="13" xfId="0" applyFont="1" applyFill="1" applyBorder="1" applyAlignment="1">
      <alignment horizontal="right"/>
    </xf>
    <xf numFmtId="0" fontId="28" fillId="29" borderId="12" xfId="211" applyFont="1" applyFill="1" applyBorder="1" applyAlignment="1">
      <alignment horizontal="right" vertical="center"/>
      <protection/>
    </xf>
    <xf numFmtId="0" fontId="28" fillId="29" borderId="13" xfId="211" applyFont="1" applyFill="1" applyBorder="1" applyAlignment="1">
      <alignment horizontal="right" vertical="center"/>
      <protection/>
    </xf>
    <xf numFmtId="0" fontId="30" fillId="29" borderId="10" xfId="255" applyFont="1" applyFill="1" applyBorder="1" applyAlignment="1">
      <alignment horizontal="center" vertical="center" wrapText="1"/>
      <protection/>
    </xf>
    <xf numFmtId="0" fontId="29" fillId="29" borderId="0" xfId="173" applyFont="1" applyFill="1" applyAlignment="1">
      <alignment horizontal="left" vertical="top" wrapText="1"/>
      <protection/>
    </xf>
    <xf numFmtId="0" fontId="27" fillId="29" borderId="0" xfId="255" applyFont="1" applyFill="1" applyAlignment="1">
      <alignment horizontal="center" vertical="center"/>
      <protection/>
    </xf>
    <xf numFmtId="0" fontId="31" fillId="29" borderId="0" xfId="255" applyFont="1" applyFill="1" applyAlignment="1">
      <alignment horizontal="center" vertical="center"/>
      <protection/>
    </xf>
    <xf numFmtId="2" fontId="30" fillId="29" borderId="10" xfId="255" applyNumberFormat="1" applyFont="1" applyFill="1" applyBorder="1" applyAlignment="1">
      <alignment horizontal="center" vertical="center" wrapText="1"/>
      <protection/>
    </xf>
    <xf numFmtId="0" fontId="30" fillId="29" borderId="10" xfId="255" applyFont="1" applyFill="1" applyBorder="1" applyAlignment="1">
      <alignment horizontal="center"/>
      <protection/>
    </xf>
  </cellXfs>
  <cellStyles count="250">
    <cellStyle name="Normal" xfId="0"/>
    <cellStyle name="1. izcēlums" xfId="15"/>
    <cellStyle name="1. izcēlums 2" xfId="16"/>
    <cellStyle name="1. izcēlums 3" xfId="17"/>
    <cellStyle name="2. izcēlums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– rõhk1" xfId="31"/>
    <cellStyle name="20% – rõhk2" xfId="32"/>
    <cellStyle name="20% – rõhk3" xfId="33"/>
    <cellStyle name="20% – rõhk4" xfId="34"/>
    <cellStyle name="20% – rõhk5" xfId="35"/>
    <cellStyle name="20% – rõhk6" xfId="36"/>
    <cellStyle name="3. izcēlums " xfId="37"/>
    <cellStyle name="4. izcēlums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– rõhk1" xfId="51"/>
    <cellStyle name="40% – rõhk2" xfId="52"/>
    <cellStyle name="40% – rõhk3" xfId="53"/>
    <cellStyle name="40% – rõhk4" xfId="54"/>
    <cellStyle name="40% – rõhk5" xfId="55"/>
    <cellStyle name="40% – rõhk6" xfId="56"/>
    <cellStyle name="5. izcēlums" xfId="57"/>
    <cellStyle name="6. izcēlums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60% – rõhk1" xfId="71"/>
    <cellStyle name="60% – rõhk2" xfId="72"/>
    <cellStyle name="60% – rõhk3" xfId="73"/>
    <cellStyle name="60% – rõhk4" xfId="74"/>
    <cellStyle name="60% – rõhk5" xfId="75"/>
    <cellStyle name="60% – rõhk6" xfId="76"/>
    <cellStyle name="Accent1 2" xfId="77"/>
    <cellStyle name="Accent1 2 2" xfId="78"/>
    <cellStyle name="Accent2 2" xfId="79"/>
    <cellStyle name="Accent2 2 2" xfId="80"/>
    <cellStyle name="Accent3 2" xfId="81"/>
    <cellStyle name="Accent4 2" xfId="82"/>
    <cellStyle name="Accent5 2" xfId="83"/>
    <cellStyle name="Accent6 2" xfId="84"/>
    <cellStyle name="Aprēķināšana" xfId="85"/>
    <cellStyle name="Aprēķināšana 2" xfId="86"/>
    <cellStyle name="Aprēķināšana 2 2" xfId="87"/>
    <cellStyle name="Aprēķināšana 3" xfId="88"/>
    <cellStyle name="Arvutus" xfId="89"/>
    <cellStyle name="Bad" xfId="90"/>
    <cellStyle name="Bad 2" xfId="91"/>
    <cellStyle name="Brīdinājuma teksts" xfId="92"/>
    <cellStyle name="Brīdinājuma teksts 2" xfId="93"/>
    <cellStyle name="Brīdinājuma teksts 2 2" xfId="94"/>
    <cellStyle name="Brīdinājuma teksts 3" xfId="95"/>
    <cellStyle name="Calculation" xfId="96"/>
    <cellStyle name="Calculation 2" xfId="97"/>
    <cellStyle name="Calculation 3" xfId="98"/>
    <cellStyle name="Check Cell" xfId="99"/>
    <cellStyle name="Check Cell 2" xfId="100"/>
    <cellStyle name="Comma" xfId="101"/>
    <cellStyle name="Comma [0]" xfId="102"/>
    <cellStyle name="Comma 2" xfId="103"/>
    <cellStyle name="Comma 3" xfId="104"/>
    <cellStyle name="Comma 5" xfId="105"/>
    <cellStyle name="Currency" xfId="106"/>
    <cellStyle name="Currency [0]" xfId="107"/>
    <cellStyle name="Excel Built-in Normal" xfId="108"/>
    <cellStyle name="Excel Built-in Normal 2" xfId="109"/>
    <cellStyle name="Excel Built-in Normal 3" xfId="110"/>
    <cellStyle name="Excel Built-in Normal 3 2" xfId="111"/>
    <cellStyle name="Explanatory Text" xfId="112"/>
    <cellStyle name="Explanatory Text 2" xfId="113"/>
    <cellStyle name="Explanatory Text 2 2" xfId="114"/>
    <cellStyle name="Followed Hyperlink" xfId="115"/>
    <cellStyle name="Good" xfId="116"/>
    <cellStyle name="Good 2" xfId="117"/>
    <cellStyle name="Halb" xfId="118"/>
    <cellStyle name="Hea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Hipersaite 2" xfId="128"/>
    <cellStyle name="Hipersaite 3" xfId="129"/>
    <cellStyle name="Hoiatustekst" xfId="130"/>
    <cellStyle name="Hyperlink" xfId="131"/>
    <cellStyle name="Ievade" xfId="132"/>
    <cellStyle name="Ievade 2" xfId="133"/>
    <cellStyle name="Ievade 2 2" xfId="134"/>
    <cellStyle name="Ievade 3" xfId="135"/>
    <cellStyle name="Input" xfId="136"/>
    <cellStyle name="Input 2" xfId="137"/>
    <cellStyle name="Input 3" xfId="138"/>
    <cellStyle name="Izcēlums (1. veids)" xfId="139"/>
    <cellStyle name="Izcēlums2" xfId="140"/>
    <cellStyle name="Izcēlums3" xfId="141"/>
    <cellStyle name="Izcēlums4" xfId="142"/>
    <cellStyle name="Izcēlums5" xfId="143"/>
    <cellStyle name="Izcēlums6" xfId="144"/>
    <cellStyle name="Izvade" xfId="145"/>
    <cellStyle name="Izvade 2" xfId="146"/>
    <cellStyle name="Izvade 2 2" xfId="147"/>
    <cellStyle name="Izvade 3" xfId="148"/>
    <cellStyle name="Kokku" xfId="149"/>
    <cellStyle name="Komats 2" xfId="150"/>
    <cellStyle name="Komats 3" xfId="151"/>
    <cellStyle name="Kontrolli lahtrit" xfId="152"/>
    <cellStyle name="Kopsumma" xfId="153"/>
    <cellStyle name="Kopsumma 2" xfId="154"/>
    <cellStyle name="Kopsumma 2 2" xfId="155"/>
    <cellStyle name="Kopsumma 3" xfId="156"/>
    <cellStyle name="Lingitud lahter" xfId="157"/>
    <cellStyle name="Linked Cell" xfId="158"/>
    <cellStyle name="Linked Cell 2" xfId="159"/>
    <cellStyle name="Linked Cell 2 7" xfId="160"/>
    <cellStyle name="Märkus" xfId="161"/>
    <cellStyle name="Neitrāls" xfId="162"/>
    <cellStyle name="Neitrāls 2" xfId="163"/>
    <cellStyle name="Neitrāls 2 2" xfId="164"/>
    <cellStyle name="Neitrāls 3" xfId="165"/>
    <cellStyle name="Neutraalne" xfId="166"/>
    <cellStyle name="Neutral" xfId="167"/>
    <cellStyle name="Neutral 2" xfId="168"/>
    <cellStyle name="Neutral 3" xfId="169"/>
    <cellStyle name="Normaallaad 2" xfId="170"/>
    <cellStyle name="Normal 10" xfId="171"/>
    <cellStyle name="Normal 10 14 2" xfId="172"/>
    <cellStyle name="Normal 10 16" xfId="173"/>
    <cellStyle name="Normal 10 2" xfId="174"/>
    <cellStyle name="Normal 10 4" xfId="175"/>
    <cellStyle name="Normal 11" xfId="176"/>
    <cellStyle name="Normal 11 7 2" xfId="177"/>
    <cellStyle name="Normal 12 2" xfId="178"/>
    <cellStyle name="Normal 12 2 2" xfId="179"/>
    <cellStyle name="Normal 13" xfId="180"/>
    <cellStyle name="Normal 14" xfId="181"/>
    <cellStyle name="Normal 15" xfId="182"/>
    <cellStyle name="Normal 18" xfId="183"/>
    <cellStyle name="Normal 19" xfId="184"/>
    <cellStyle name="Normal 2" xfId="185"/>
    <cellStyle name="Normal 2 2" xfId="186"/>
    <cellStyle name="Normal 2 2 2" xfId="187"/>
    <cellStyle name="Normal 2 2 3" xfId="188"/>
    <cellStyle name="Normal 2 3" xfId="189"/>
    <cellStyle name="Normal 2 4" xfId="190"/>
    <cellStyle name="Normal 2 5" xfId="191"/>
    <cellStyle name="Normal 2_U1" xfId="192"/>
    <cellStyle name="Normal 24" xfId="193"/>
    <cellStyle name="Normal 28" xfId="194"/>
    <cellStyle name="Normal 3" xfId="195"/>
    <cellStyle name="Normal 3 2" xfId="196"/>
    <cellStyle name="Normal 3 3" xfId="197"/>
    <cellStyle name="Normal 3 3 2" xfId="198"/>
    <cellStyle name="Normal 3 4" xfId="199"/>
    <cellStyle name="Normal 34" xfId="200"/>
    <cellStyle name="Normal 35" xfId="201"/>
    <cellStyle name="Normal 37" xfId="202"/>
    <cellStyle name="Normal 4" xfId="203"/>
    <cellStyle name="Normal 4 2" xfId="204"/>
    <cellStyle name="Normal 45 2" xfId="205"/>
    <cellStyle name="Normal 46 2" xfId="206"/>
    <cellStyle name="Normal 5" xfId="207"/>
    <cellStyle name="Normal 6" xfId="208"/>
    <cellStyle name="Normal 9" xfId="209"/>
    <cellStyle name="Normal 9 2" xfId="210"/>
    <cellStyle name="Normal_2009-08-20_BKUS_20.korpuss_Tame_PASUT." xfId="211"/>
    <cellStyle name="Normal_Jauna Novadnieki" xfId="212"/>
    <cellStyle name="Nosaukums" xfId="213"/>
    <cellStyle name="Nosaukums 2" xfId="214"/>
    <cellStyle name="Nosaukums 2 2" xfId="215"/>
    <cellStyle name="Nosaukums 3" xfId="216"/>
    <cellStyle name="Note" xfId="217"/>
    <cellStyle name="Note 2" xfId="218"/>
    <cellStyle name="Note 2 2" xfId="219"/>
    <cellStyle name="Note 2 3" xfId="220"/>
    <cellStyle name="Output" xfId="221"/>
    <cellStyle name="Output 2" xfId="222"/>
    <cellStyle name="Output 2 2" xfId="223"/>
    <cellStyle name="Output 3" xfId="224"/>
    <cellStyle name="Output 4" xfId="225"/>
    <cellStyle name="Parastais 3" xfId="226"/>
    <cellStyle name="Parasts 2" xfId="227"/>
    <cellStyle name="Parasts 2 2" xfId="228"/>
    <cellStyle name="Parasts 2 2 2" xfId="229"/>
    <cellStyle name="Parasts 3" xfId="230"/>
    <cellStyle name="Parasts 3 2" xfId="231"/>
    <cellStyle name="Parasts 4" xfId="232"/>
    <cellStyle name="Parasts 5" xfId="233"/>
    <cellStyle name="Parasts 6" xfId="234"/>
    <cellStyle name="Parasts 7" xfId="235"/>
    <cellStyle name="Pealkiri" xfId="236"/>
    <cellStyle name="Pealkiri 1" xfId="237"/>
    <cellStyle name="Pealkiri 2" xfId="238"/>
    <cellStyle name="Pealkiri 3" xfId="239"/>
    <cellStyle name="Pealkiri 4" xfId="240"/>
    <cellStyle name="Percent" xfId="241"/>
    <cellStyle name="Percent 2" xfId="242"/>
    <cellStyle name="Rõhk1" xfId="243"/>
    <cellStyle name="Rõhk2" xfId="244"/>
    <cellStyle name="Rõhk3" xfId="245"/>
    <cellStyle name="Rõhk4" xfId="246"/>
    <cellStyle name="Rõhk5" xfId="247"/>
    <cellStyle name="Rõhk6" xfId="248"/>
    <cellStyle name="Selgitav tekst" xfId="249"/>
    <cellStyle name="Sisestus" xfId="250"/>
    <cellStyle name="Stils 1" xfId="251"/>
    <cellStyle name="Style 1" xfId="252"/>
    <cellStyle name="Style 1 2" xfId="253"/>
    <cellStyle name="Style 1 2 2" xfId="254"/>
    <cellStyle name="Style 1 3" xfId="255"/>
    <cellStyle name="Title" xfId="256"/>
    <cellStyle name="Title 2" xfId="257"/>
    <cellStyle name="Total" xfId="258"/>
    <cellStyle name="Total 2" xfId="259"/>
    <cellStyle name="Väljund" xfId="260"/>
    <cellStyle name="Warning Text" xfId="261"/>
    <cellStyle name="Warning Text 2" xfId="262"/>
    <cellStyle name="Обычный 2" xfId="2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23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SheetLayoutView="100" zoomScalePageLayoutView="0" workbookViewId="0" topLeftCell="A14">
      <selection activeCell="A48" sqref="A48"/>
    </sheetView>
  </sheetViews>
  <sheetFormatPr defaultColWidth="9.140625" defaultRowHeight="15"/>
  <cols>
    <col min="1" max="1" width="5.00390625" style="2" customWidth="1"/>
    <col min="2" max="2" width="51.140625" style="2" customWidth="1"/>
    <col min="3" max="3" width="7.57421875" style="3" bestFit="1" customWidth="1"/>
    <col min="4" max="4" width="7.28125" style="4" bestFit="1" customWidth="1"/>
    <col min="5" max="7" width="8.7109375" style="2" customWidth="1"/>
    <col min="8" max="8" width="9.00390625" style="2" bestFit="1" customWidth="1"/>
    <col min="9" max="9" width="8.7109375" style="2" customWidth="1"/>
    <col min="10" max="10" width="9.140625" style="2" bestFit="1" customWidth="1"/>
    <col min="11" max="11" width="8.7109375" style="2" customWidth="1"/>
    <col min="12" max="12" width="8.57421875" style="2" customWidth="1"/>
    <col min="13" max="13" width="9.00390625" style="2" customWidth="1"/>
    <col min="14" max="14" width="8.57421875" style="2" customWidth="1"/>
    <col min="15" max="15" width="9.140625" style="2" bestFit="1" customWidth="1"/>
    <col min="16" max="16" width="11.140625" style="52" customWidth="1"/>
    <col min="17" max="17" width="9.140625" style="1" customWidth="1"/>
    <col min="18" max="18" width="9.140625" style="2" customWidth="1"/>
    <col min="19" max="19" width="7.7109375" style="2" customWidth="1"/>
    <col min="20" max="16384" width="9.140625" style="2" customWidth="1"/>
  </cols>
  <sheetData>
    <row r="1" spans="1:16" ht="15" customHeight="1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48"/>
    </row>
    <row r="2" spans="1:16" ht="15" customHeight="1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48"/>
    </row>
    <row r="3" spans="1:16" ht="12.75">
      <c r="A3" s="13"/>
      <c r="B3" s="14"/>
      <c r="C3" s="15"/>
      <c r="D3" s="15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48"/>
    </row>
    <row r="4" spans="1:16" ht="12.75">
      <c r="A4" s="13" t="s">
        <v>47</v>
      </c>
      <c r="B4" s="13"/>
      <c r="C4" s="17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8"/>
    </row>
    <row r="5" spans="1:16" ht="12.75">
      <c r="A5" s="13" t="s">
        <v>24</v>
      </c>
      <c r="B5" s="13"/>
      <c r="C5" s="17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48"/>
    </row>
    <row r="6" spans="1:16" ht="12.75">
      <c r="A6" s="13" t="s">
        <v>44</v>
      </c>
      <c r="B6" s="13"/>
      <c r="C6" s="17"/>
      <c r="D6" s="15"/>
      <c r="E6" s="13"/>
      <c r="F6" s="13"/>
      <c r="G6" s="13"/>
      <c r="H6" s="13"/>
      <c r="I6" s="13"/>
      <c r="J6" s="13"/>
      <c r="K6" s="13"/>
      <c r="L6" s="18"/>
      <c r="M6" s="13"/>
      <c r="N6" s="13"/>
      <c r="O6" s="13"/>
      <c r="P6" s="48"/>
    </row>
    <row r="7" spans="1:16" ht="12.75">
      <c r="A7" s="13"/>
      <c r="B7" s="13"/>
      <c r="C7" s="17"/>
      <c r="D7" s="15"/>
      <c r="E7" s="13"/>
      <c r="F7" s="13"/>
      <c r="G7" s="13"/>
      <c r="H7" s="13"/>
      <c r="I7" s="13"/>
      <c r="J7" s="13"/>
      <c r="K7" s="13"/>
      <c r="L7" s="13"/>
      <c r="M7" s="19" t="s">
        <v>9</v>
      </c>
      <c r="N7" s="20">
        <f>O40</f>
        <v>0</v>
      </c>
      <c r="O7" s="21" t="s">
        <v>10</v>
      </c>
      <c r="P7" s="48"/>
    </row>
    <row r="8" spans="1:16" ht="12.75">
      <c r="A8" s="13"/>
      <c r="B8" s="13"/>
      <c r="C8" s="17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8"/>
    </row>
    <row r="9" spans="1:17" s="7" customFormat="1" ht="12.75">
      <c r="A9" s="100" t="s">
        <v>11</v>
      </c>
      <c r="B9" s="100" t="s">
        <v>7</v>
      </c>
      <c r="C9" s="100" t="s">
        <v>0</v>
      </c>
      <c r="D9" s="104" t="s">
        <v>1</v>
      </c>
      <c r="E9" s="105" t="s">
        <v>2</v>
      </c>
      <c r="F9" s="105"/>
      <c r="G9" s="105"/>
      <c r="H9" s="105"/>
      <c r="I9" s="105"/>
      <c r="J9" s="105"/>
      <c r="K9" s="105" t="s">
        <v>6</v>
      </c>
      <c r="L9" s="105"/>
      <c r="M9" s="105"/>
      <c r="N9" s="105"/>
      <c r="O9" s="105"/>
      <c r="P9" s="49"/>
      <c r="Q9" s="6"/>
    </row>
    <row r="10" spans="1:17" s="7" customFormat="1" ht="51">
      <c r="A10" s="100"/>
      <c r="B10" s="100"/>
      <c r="C10" s="100"/>
      <c r="D10" s="104"/>
      <c r="E10" s="22" t="s">
        <v>3</v>
      </c>
      <c r="F10" s="22" t="s">
        <v>8</v>
      </c>
      <c r="G10" s="22" t="s">
        <v>12</v>
      </c>
      <c r="H10" s="22" t="s">
        <v>13</v>
      </c>
      <c r="I10" s="22" t="s">
        <v>14</v>
      </c>
      <c r="J10" s="22" t="s">
        <v>15</v>
      </c>
      <c r="K10" s="22" t="s">
        <v>4</v>
      </c>
      <c r="L10" s="22" t="s">
        <v>12</v>
      </c>
      <c r="M10" s="22" t="s">
        <v>13</v>
      </c>
      <c r="N10" s="22" t="s">
        <v>14</v>
      </c>
      <c r="O10" s="22" t="s">
        <v>16</v>
      </c>
      <c r="P10" s="49"/>
      <c r="Q10" s="6"/>
    </row>
    <row r="11" spans="1:17" s="7" customFormat="1" ht="12.75">
      <c r="A11" s="23">
        <v>1</v>
      </c>
      <c r="B11" s="23">
        <v>3</v>
      </c>
      <c r="C11" s="23">
        <v>4</v>
      </c>
      <c r="D11" s="23">
        <v>5</v>
      </c>
      <c r="E11" s="23">
        <v>6</v>
      </c>
      <c r="F11" s="23">
        <v>7</v>
      </c>
      <c r="G11" s="23">
        <v>8</v>
      </c>
      <c r="H11" s="23">
        <v>9</v>
      </c>
      <c r="I11" s="23">
        <v>10</v>
      </c>
      <c r="J11" s="23">
        <v>11</v>
      </c>
      <c r="K11" s="23">
        <v>12</v>
      </c>
      <c r="L11" s="23">
        <v>13</v>
      </c>
      <c r="M11" s="23">
        <v>14</v>
      </c>
      <c r="N11" s="23">
        <v>15</v>
      </c>
      <c r="O11" s="23">
        <v>16</v>
      </c>
      <c r="P11" s="49"/>
      <c r="Q11" s="6"/>
    </row>
    <row r="12" spans="1:17" s="9" customFormat="1" ht="12.75">
      <c r="A12" s="91">
        <v>2</v>
      </c>
      <c r="B12" s="75" t="s">
        <v>23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0"/>
      <c r="Q12" s="8"/>
    </row>
    <row r="13" spans="1:17" s="9" customFormat="1" ht="12.75">
      <c r="A13" s="56">
        <v>3</v>
      </c>
      <c r="B13" s="66" t="s">
        <v>25</v>
      </c>
      <c r="C13" s="57" t="s">
        <v>19</v>
      </c>
      <c r="D13" s="58">
        <v>600</v>
      </c>
      <c r="E13" s="59"/>
      <c r="F13" s="60"/>
      <c r="G13" s="61">
        <f>ROUND(F13*E13,2)</f>
        <v>0</v>
      </c>
      <c r="H13" s="62"/>
      <c r="I13" s="63"/>
      <c r="J13" s="64">
        <f>SUM(G13:I13)</f>
        <v>0</v>
      </c>
      <c r="K13" s="65">
        <f>ROUND(D13*E13,2)</f>
        <v>0</v>
      </c>
      <c r="L13" s="65">
        <f>ROUND(G13*D13,2)</f>
        <v>0</v>
      </c>
      <c r="M13" s="65">
        <f>ROUND(H13*D13,2)</f>
        <v>0</v>
      </c>
      <c r="N13" s="65">
        <f>ROUND(I13*D13,2)</f>
        <v>0</v>
      </c>
      <c r="O13" s="65">
        <f>SUM(L13:N13)</f>
        <v>0</v>
      </c>
      <c r="P13" s="51"/>
      <c r="Q13" s="8"/>
    </row>
    <row r="14" spans="1:17" s="9" customFormat="1" ht="25.5">
      <c r="A14" s="56">
        <v>4</v>
      </c>
      <c r="B14" s="66" t="s">
        <v>40</v>
      </c>
      <c r="C14" s="57" t="s">
        <v>19</v>
      </c>
      <c r="D14" s="58">
        <v>100</v>
      </c>
      <c r="E14" s="59"/>
      <c r="F14" s="60"/>
      <c r="G14" s="61">
        <f>ROUND(F14*E14,2)</f>
        <v>0</v>
      </c>
      <c r="H14" s="62"/>
      <c r="I14" s="63"/>
      <c r="J14" s="64">
        <f>SUM(G14:I14)</f>
        <v>0</v>
      </c>
      <c r="K14" s="65">
        <f aca="true" t="shared" si="0" ref="K14:K33">ROUND(D14*E14,2)</f>
        <v>0</v>
      </c>
      <c r="L14" s="65">
        <f aca="true" t="shared" si="1" ref="L14:L33">ROUND(G14*D14,2)</f>
        <v>0</v>
      </c>
      <c r="M14" s="65">
        <f aca="true" t="shared" si="2" ref="M14:M33">ROUND(H14*D14,2)</f>
        <v>0</v>
      </c>
      <c r="N14" s="65">
        <f aca="true" t="shared" si="3" ref="N14:N33">ROUND(I14*D14,2)</f>
        <v>0</v>
      </c>
      <c r="O14" s="65">
        <f aca="true" t="shared" si="4" ref="O14:O33">SUM(L14:N14)</f>
        <v>0</v>
      </c>
      <c r="P14" s="51"/>
      <c r="Q14" s="8"/>
    </row>
    <row r="15" spans="1:17" s="9" customFormat="1" ht="25.5">
      <c r="A15" s="56">
        <v>5</v>
      </c>
      <c r="B15" s="66" t="s">
        <v>41</v>
      </c>
      <c r="C15" s="57" t="s">
        <v>19</v>
      </c>
      <c r="D15" s="58">
        <v>35</v>
      </c>
      <c r="E15" s="59"/>
      <c r="F15" s="60"/>
      <c r="G15" s="61">
        <f>ROUND(F15*E15,2)</f>
        <v>0</v>
      </c>
      <c r="H15" s="62"/>
      <c r="I15" s="63"/>
      <c r="J15" s="64">
        <f aca="true" t="shared" si="5" ref="J15:J33">SUM(G15:I15)</f>
        <v>0</v>
      </c>
      <c r="K15" s="65">
        <f t="shared" si="0"/>
        <v>0</v>
      </c>
      <c r="L15" s="65">
        <f t="shared" si="1"/>
        <v>0</v>
      </c>
      <c r="M15" s="65">
        <f t="shared" si="2"/>
        <v>0</v>
      </c>
      <c r="N15" s="65">
        <f t="shared" si="3"/>
        <v>0</v>
      </c>
      <c r="O15" s="65">
        <f t="shared" si="4"/>
        <v>0</v>
      </c>
      <c r="P15" s="51"/>
      <c r="Q15" s="8"/>
    </row>
    <row r="16" spans="1:17" s="9" customFormat="1" ht="12.75">
      <c r="A16" s="56">
        <v>6</v>
      </c>
      <c r="B16" s="67" t="s">
        <v>60</v>
      </c>
      <c r="C16" s="57" t="s">
        <v>19</v>
      </c>
      <c r="D16" s="58">
        <v>35</v>
      </c>
      <c r="E16" s="59"/>
      <c r="F16" s="60"/>
      <c r="G16" s="61"/>
      <c r="H16" s="62"/>
      <c r="I16" s="63"/>
      <c r="J16" s="64">
        <f t="shared" si="5"/>
        <v>0</v>
      </c>
      <c r="K16" s="65">
        <f t="shared" si="0"/>
        <v>0</v>
      </c>
      <c r="L16" s="65">
        <f t="shared" si="1"/>
        <v>0</v>
      </c>
      <c r="M16" s="65">
        <f t="shared" si="2"/>
        <v>0</v>
      </c>
      <c r="N16" s="65">
        <f t="shared" si="3"/>
        <v>0</v>
      </c>
      <c r="O16" s="65">
        <f t="shared" si="4"/>
        <v>0</v>
      </c>
      <c r="P16" s="51"/>
      <c r="Q16" s="8"/>
    </row>
    <row r="17" spans="1:17" s="9" customFormat="1" ht="12.75">
      <c r="A17" s="56">
        <v>7</v>
      </c>
      <c r="B17" s="67" t="s">
        <v>36</v>
      </c>
      <c r="C17" s="57" t="s">
        <v>42</v>
      </c>
      <c r="D17" s="58">
        <v>1</v>
      </c>
      <c r="E17" s="59"/>
      <c r="F17" s="59"/>
      <c r="G17" s="59"/>
      <c r="H17" s="62"/>
      <c r="I17" s="63"/>
      <c r="J17" s="64">
        <f t="shared" si="5"/>
        <v>0</v>
      </c>
      <c r="K17" s="65">
        <f t="shared" si="0"/>
        <v>0</v>
      </c>
      <c r="L17" s="65">
        <f t="shared" si="1"/>
        <v>0</v>
      </c>
      <c r="M17" s="65">
        <f t="shared" si="2"/>
        <v>0</v>
      </c>
      <c r="N17" s="65">
        <f t="shared" si="3"/>
        <v>0</v>
      </c>
      <c r="O17" s="65">
        <f t="shared" si="4"/>
        <v>0</v>
      </c>
      <c r="P17" s="51"/>
      <c r="Q17" s="8"/>
    </row>
    <row r="18" spans="1:17" s="9" customFormat="1" ht="12.75">
      <c r="A18" s="78">
        <v>8</v>
      </c>
      <c r="B18" s="79" t="s">
        <v>27</v>
      </c>
      <c r="C18" s="76"/>
      <c r="D18" s="77"/>
      <c r="E18" s="80"/>
      <c r="F18" s="80"/>
      <c r="G18" s="80"/>
      <c r="H18" s="81"/>
      <c r="I18" s="82"/>
      <c r="J18" s="83"/>
      <c r="K18" s="84"/>
      <c r="L18" s="84"/>
      <c r="M18" s="84"/>
      <c r="N18" s="84"/>
      <c r="O18" s="84"/>
      <c r="P18" s="50"/>
      <c r="Q18" s="8"/>
    </row>
    <row r="19" spans="1:17" s="9" customFormat="1" ht="15">
      <c r="A19" s="56">
        <v>9</v>
      </c>
      <c r="B19" s="66" t="s">
        <v>62</v>
      </c>
      <c r="C19" s="71" t="s">
        <v>53</v>
      </c>
      <c r="D19" s="60">
        <v>79</v>
      </c>
      <c r="E19" s="72"/>
      <c r="F19" s="73"/>
      <c r="G19" s="61">
        <f>ROUND(F19*E19,2)</f>
        <v>0</v>
      </c>
      <c r="H19" s="62"/>
      <c r="I19" s="68"/>
      <c r="J19" s="64">
        <f t="shared" si="5"/>
        <v>0</v>
      </c>
      <c r="K19" s="65">
        <f t="shared" si="0"/>
        <v>0</v>
      </c>
      <c r="L19" s="65">
        <f t="shared" si="1"/>
        <v>0</v>
      </c>
      <c r="M19" s="65">
        <f t="shared" si="2"/>
        <v>0</v>
      </c>
      <c r="N19" s="65">
        <f t="shared" si="3"/>
        <v>0</v>
      </c>
      <c r="O19" s="65">
        <f t="shared" si="4"/>
        <v>0</v>
      </c>
      <c r="P19" s="51"/>
      <c r="Q19" s="8"/>
    </row>
    <row r="20" spans="1:17" s="9" customFormat="1" ht="12.75">
      <c r="A20" s="78">
        <v>10</v>
      </c>
      <c r="B20" s="79" t="s">
        <v>26</v>
      </c>
      <c r="C20" s="85"/>
      <c r="D20" s="86"/>
      <c r="E20" s="87"/>
      <c r="F20" s="88"/>
      <c r="G20" s="89"/>
      <c r="H20" s="81"/>
      <c r="I20" s="90"/>
      <c r="J20" s="83"/>
      <c r="K20" s="84"/>
      <c r="L20" s="84"/>
      <c r="M20" s="84"/>
      <c r="N20" s="84"/>
      <c r="O20" s="84"/>
      <c r="P20" s="50"/>
      <c r="Q20" s="8"/>
    </row>
    <row r="21" spans="1:17" s="9" customFormat="1" ht="25.5">
      <c r="A21" s="56">
        <v>11</v>
      </c>
      <c r="B21" s="66" t="s">
        <v>46</v>
      </c>
      <c r="C21" s="57" t="s">
        <v>17</v>
      </c>
      <c r="D21" s="58">
        <v>3</v>
      </c>
      <c r="E21" s="59"/>
      <c r="F21" s="60"/>
      <c r="G21" s="61">
        <f>ROUND(F21*E21,2)</f>
        <v>0</v>
      </c>
      <c r="H21" s="62"/>
      <c r="I21" s="63"/>
      <c r="J21" s="64">
        <f t="shared" si="5"/>
        <v>0</v>
      </c>
      <c r="K21" s="65">
        <f t="shared" si="0"/>
        <v>0</v>
      </c>
      <c r="L21" s="65">
        <f t="shared" si="1"/>
        <v>0</v>
      </c>
      <c r="M21" s="65">
        <f t="shared" si="2"/>
        <v>0</v>
      </c>
      <c r="N21" s="65">
        <f t="shared" si="3"/>
        <v>0</v>
      </c>
      <c r="O21" s="65">
        <f t="shared" si="4"/>
        <v>0</v>
      </c>
      <c r="P21" s="51"/>
      <c r="Q21" s="8"/>
    </row>
    <row r="22" spans="1:17" s="9" customFormat="1" ht="25.5">
      <c r="A22" s="56">
        <v>12</v>
      </c>
      <c r="B22" s="66" t="s">
        <v>31</v>
      </c>
      <c r="C22" s="57" t="s">
        <v>20</v>
      </c>
      <c r="D22" s="58">
        <v>0.44</v>
      </c>
      <c r="E22" s="59"/>
      <c r="F22" s="60"/>
      <c r="G22" s="61">
        <f>ROUND(F22*E22,2)</f>
        <v>0</v>
      </c>
      <c r="H22" s="62"/>
      <c r="I22" s="63"/>
      <c r="J22" s="64">
        <f t="shared" si="5"/>
        <v>0</v>
      </c>
      <c r="K22" s="65">
        <f t="shared" si="0"/>
        <v>0</v>
      </c>
      <c r="L22" s="65">
        <f t="shared" si="1"/>
        <v>0</v>
      </c>
      <c r="M22" s="65">
        <f t="shared" si="2"/>
        <v>0</v>
      </c>
      <c r="N22" s="65">
        <f t="shared" si="3"/>
        <v>0</v>
      </c>
      <c r="O22" s="65">
        <f t="shared" si="4"/>
        <v>0</v>
      </c>
      <c r="P22" s="51"/>
      <c r="Q22" s="8"/>
    </row>
    <row r="23" spans="1:17" s="9" customFormat="1" ht="12.75">
      <c r="A23" s="74">
        <v>13</v>
      </c>
      <c r="B23" s="66" t="s">
        <v>29</v>
      </c>
      <c r="C23" s="57" t="s">
        <v>19</v>
      </c>
      <c r="D23" s="58">
        <v>25</v>
      </c>
      <c r="E23" s="59"/>
      <c r="F23" s="60"/>
      <c r="G23" s="61">
        <f>ROUND(F23*E23,2)</f>
        <v>0</v>
      </c>
      <c r="H23" s="62"/>
      <c r="I23" s="63"/>
      <c r="J23" s="64">
        <f t="shared" si="5"/>
        <v>0</v>
      </c>
      <c r="K23" s="65">
        <f t="shared" si="0"/>
        <v>0</v>
      </c>
      <c r="L23" s="65">
        <f t="shared" si="1"/>
        <v>0</v>
      </c>
      <c r="M23" s="65">
        <f t="shared" si="2"/>
        <v>0</v>
      </c>
      <c r="N23" s="65">
        <f t="shared" si="3"/>
        <v>0</v>
      </c>
      <c r="O23" s="65">
        <f t="shared" si="4"/>
        <v>0</v>
      </c>
      <c r="P23" s="51"/>
      <c r="Q23" s="8"/>
    </row>
    <row r="24" spans="1:17" s="9" customFormat="1" ht="12.75">
      <c r="A24" s="56">
        <v>14</v>
      </c>
      <c r="B24" s="66" t="s">
        <v>28</v>
      </c>
      <c r="C24" s="57" t="s">
        <v>19</v>
      </c>
      <c r="D24" s="58">
        <v>25</v>
      </c>
      <c r="E24" s="59"/>
      <c r="F24" s="60"/>
      <c r="G24" s="61">
        <f>ROUND(F24*E24,2)</f>
        <v>0</v>
      </c>
      <c r="H24" s="62"/>
      <c r="I24" s="63"/>
      <c r="J24" s="64">
        <f t="shared" si="5"/>
        <v>0</v>
      </c>
      <c r="K24" s="65">
        <f t="shared" si="0"/>
        <v>0</v>
      </c>
      <c r="L24" s="65">
        <f t="shared" si="1"/>
        <v>0</v>
      </c>
      <c r="M24" s="65">
        <f t="shared" si="2"/>
        <v>0</v>
      </c>
      <c r="N24" s="65">
        <f t="shared" si="3"/>
        <v>0</v>
      </c>
      <c r="O24" s="65">
        <f t="shared" si="4"/>
        <v>0</v>
      </c>
      <c r="P24" s="51"/>
      <c r="Q24" s="8"/>
    </row>
    <row r="25" spans="1:17" s="9" customFormat="1" ht="12.75">
      <c r="A25" s="56">
        <v>15</v>
      </c>
      <c r="B25" s="66" t="s">
        <v>37</v>
      </c>
      <c r="C25" s="57" t="s">
        <v>19</v>
      </c>
      <c r="D25" s="58">
        <v>25</v>
      </c>
      <c r="E25" s="59"/>
      <c r="F25" s="60"/>
      <c r="G25" s="61">
        <f>ROUND(F25*E25,2)</f>
        <v>0</v>
      </c>
      <c r="H25" s="62"/>
      <c r="I25" s="63"/>
      <c r="J25" s="64">
        <f t="shared" si="5"/>
        <v>0</v>
      </c>
      <c r="K25" s="65">
        <f t="shared" si="0"/>
        <v>0</v>
      </c>
      <c r="L25" s="65">
        <f t="shared" si="1"/>
        <v>0</v>
      </c>
      <c r="M25" s="65">
        <f t="shared" si="2"/>
        <v>0</v>
      </c>
      <c r="N25" s="65">
        <f t="shared" si="3"/>
        <v>0</v>
      </c>
      <c r="O25" s="65">
        <f t="shared" si="4"/>
        <v>0</v>
      </c>
      <c r="P25" s="51"/>
      <c r="Q25" s="8"/>
    </row>
    <row r="26" spans="1:17" s="9" customFormat="1" ht="12.75">
      <c r="A26" s="78">
        <v>16</v>
      </c>
      <c r="B26" s="79" t="s">
        <v>30</v>
      </c>
      <c r="C26" s="76"/>
      <c r="D26" s="77"/>
      <c r="E26" s="80"/>
      <c r="F26" s="86"/>
      <c r="G26" s="89"/>
      <c r="H26" s="81"/>
      <c r="I26" s="82"/>
      <c r="J26" s="83"/>
      <c r="K26" s="84"/>
      <c r="L26" s="84"/>
      <c r="M26" s="84"/>
      <c r="N26" s="84"/>
      <c r="O26" s="84"/>
      <c r="Q26" s="8"/>
    </row>
    <row r="27" spans="1:17" s="9" customFormat="1" ht="12.75">
      <c r="A27" s="56">
        <v>17</v>
      </c>
      <c r="B27" s="66" t="s">
        <v>48</v>
      </c>
      <c r="C27" s="57" t="s">
        <v>21</v>
      </c>
      <c r="D27" s="58">
        <v>12</v>
      </c>
      <c r="E27" s="59"/>
      <c r="F27" s="60"/>
      <c r="G27" s="61">
        <f>ROUND(F27*E27,2)</f>
        <v>0</v>
      </c>
      <c r="H27" s="62"/>
      <c r="I27" s="63"/>
      <c r="J27" s="64">
        <f t="shared" si="5"/>
        <v>0</v>
      </c>
      <c r="K27" s="65">
        <f t="shared" si="0"/>
        <v>0</v>
      </c>
      <c r="L27" s="65">
        <f t="shared" si="1"/>
        <v>0</v>
      </c>
      <c r="M27" s="65">
        <f t="shared" si="2"/>
        <v>0</v>
      </c>
      <c r="N27" s="65">
        <f t="shared" si="3"/>
        <v>0</v>
      </c>
      <c r="O27" s="65">
        <f t="shared" si="4"/>
        <v>0</v>
      </c>
      <c r="P27" s="51"/>
      <c r="Q27" s="8"/>
    </row>
    <row r="28" spans="1:17" s="9" customFormat="1" ht="12.75">
      <c r="A28" s="56">
        <v>18</v>
      </c>
      <c r="B28" s="66" t="s">
        <v>32</v>
      </c>
      <c r="C28" s="57" t="s">
        <v>20</v>
      </c>
      <c r="D28" s="58">
        <v>8.3</v>
      </c>
      <c r="E28" s="59"/>
      <c r="F28" s="60"/>
      <c r="G28" s="61">
        <f>ROUND(F28*E28,2)</f>
        <v>0</v>
      </c>
      <c r="H28" s="62"/>
      <c r="I28" s="63"/>
      <c r="J28" s="64">
        <f t="shared" si="5"/>
        <v>0</v>
      </c>
      <c r="K28" s="65">
        <f t="shared" si="0"/>
        <v>0</v>
      </c>
      <c r="L28" s="65">
        <f t="shared" si="1"/>
        <v>0</v>
      </c>
      <c r="M28" s="65">
        <f t="shared" si="2"/>
        <v>0</v>
      </c>
      <c r="N28" s="65">
        <f t="shared" si="3"/>
        <v>0</v>
      </c>
      <c r="O28" s="65">
        <f t="shared" si="4"/>
        <v>0</v>
      </c>
      <c r="P28" s="51"/>
      <c r="Q28" s="8"/>
    </row>
    <row r="29" spans="1:17" s="9" customFormat="1" ht="12.75">
      <c r="A29" s="56">
        <v>19</v>
      </c>
      <c r="B29" s="67" t="s">
        <v>33</v>
      </c>
      <c r="C29" s="57" t="s">
        <v>20</v>
      </c>
      <c r="D29" s="58">
        <v>6.4</v>
      </c>
      <c r="E29" s="59"/>
      <c r="F29" s="60"/>
      <c r="G29" s="61"/>
      <c r="H29" s="62"/>
      <c r="I29" s="63"/>
      <c r="J29" s="64">
        <f t="shared" si="5"/>
        <v>0</v>
      </c>
      <c r="K29" s="65">
        <f t="shared" si="0"/>
        <v>0</v>
      </c>
      <c r="L29" s="65">
        <f t="shared" si="1"/>
        <v>0</v>
      </c>
      <c r="M29" s="65">
        <f t="shared" si="2"/>
        <v>0</v>
      </c>
      <c r="N29" s="65">
        <f t="shared" si="3"/>
        <v>0</v>
      </c>
      <c r="O29" s="65">
        <f t="shared" si="4"/>
        <v>0</v>
      </c>
      <c r="P29" s="51"/>
      <c r="Q29" s="8"/>
    </row>
    <row r="30" spans="1:17" s="9" customFormat="1" ht="12.75">
      <c r="A30" s="56">
        <v>20</v>
      </c>
      <c r="B30" s="67" t="s">
        <v>34</v>
      </c>
      <c r="C30" s="57" t="s">
        <v>20</v>
      </c>
      <c r="D30" s="58">
        <v>2.31</v>
      </c>
      <c r="E30" s="59"/>
      <c r="F30" s="60"/>
      <c r="G30" s="61"/>
      <c r="H30" s="62"/>
      <c r="I30" s="63"/>
      <c r="J30" s="64">
        <f t="shared" si="5"/>
        <v>0</v>
      </c>
      <c r="K30" s="65">
        <f t="shared" si="0"/>
        <v>0</v>
      </c>
      <c r="L30" s="65">
        <f t="shared" si="1"/>
        <v>0</v>
      </c>
      <c r="M30" s="65">
        <f t="shared" si="2"/>
        <v>0</v>
      </c>
      <c r="N30" s="65">
        <f t="shared" si="3"/>
        <v>0</v>
      </c>
      <c r="O30" s="65">
        <f t="shared" si="4"/>
        <v>0</v>
      </c>
      <c r="P30" s="51"/>
      <c r="Q30" s="8"/>
    </row>
    <row r="31" spans="1:17" s="9" customFormat="1" ht="12.75">
      <c r="A31" s="56">
        <v>21</v>
      </c>
      <c r="B31" s="67" t="s">
        <v>35</v>
      </c>
      <c r="C31" s="57" t="s">
        <v>20</v>
      </c>
      <c r="D31" s="58">
        <v>8.3</v>
      </c>
      <c r="E31" s="59"/>
      <c r="F31" s="60"/>
      <c r="G31" s="61"/>
      <c r="H31" s="62"/>
      <c r="I31" s="63"/>
      <c r="J31" s="64">
        <f t="shared" si="5"/>
        <v>0</v>
      </c>
      <c r="K31" s="65">
        <f t="shared" si="0"/>
        <v>0</v>
      </c>
      <c r="L31" s="65">
        <f t="shared" si="1"/>
        <v>0</v>
      </c>
      <c r="M31" s="65">
        <f t="shared" si="2"/>
        <v>0</v>
      </c>
      <c r="N31" s="65">
        <f t="shared" si="3"/>
        <v>0</v>
      </c>
      <c r="O31" s="65">
        <f t="shared" si="4"/>
        <v>0</v>
      </c>
      <c r="P31" s="51"/>
      <c r="Q31" s="8"/>
    </row>
    <row r="32" spans="1:17" s="9" customFormat="1" ht="12.75">
      <c r="A32" s="78">
        <v>22</v>
      </c>
      <c r="B32" s="79" t="s">
        <v>22</v>
      </c>
      <c r="C32" s="76"/>
      <c r="D32" s="77"/>
      <c r="E32" s="80"/>
      <c r="F32" s="86"/>
      <c r="G32" s="89"/>
      <c r="H32" s="81"/>
      <c r="I32" s="82"/>
      <c r="J32" s="83"/>
      <c r="K32" s="84"/>
      <c r="L32" s="84"/>
      <c r="M32" s="84"/>
      <c r="N32" s="84"/>
      <c r="O32" s="84"/>
      <c r="P32" s="50"/>
      <c r="Q32" s="8"/>
    </row>
    <row r="33" spans="1:17" s="9" customFormat="1" ht="12.75">
      <c r="A33" s="56">
        <v>23</v>
      </c>
      <c r="B33" s="66" t="s">
        <v>38</v>
      </c>
      <c r="C33" s="57" t="s">
        <v>19</v>
      </c>
      <c r="D33" s="58">
        <v>2</v>
      </c>
      <c r="E33" s="59"/>
      <c r="F33" s="60"/>
      <c r="G33" s="61">
        <f>ROUND(F33*E33,2)</f>
        <v>0</v>
      </c>
      <c r="H33" s="62"/>
      <c r="I33" s="63"/>
      <c r="J33" s="64">
        <f t="shared" si="5"/>
        <v>0</v>
      </c>
      <c r="K33" s="65">
        <f t="shared" si="0"/>
        <v>0</v>
      </c>
      <c r="L33" s="65">
        <f t="shared" si="1"/>
        <v>0</v>
      </c>
      <c r="M33" s="65">
        <f t="shared" si="2"/>
        <v>0</v>
      </c>
      <c r="N33" s="65">
        <f t="shared" si="3"/>
        <v>0</v>
      </c>
      <c r="O33" s="65">
        <f t="shared" si="4"/>
        <v>0</v>
      </c>
      <c r="P33" s="51"/>
      <c r="Q33" s="8"/>
    </row>
    <row r="34" spans="1:16" s="1" customFormat="1" ht="12.75">
      <c r="A34" s="41"/>
      <c r="B34" s="42"/>
      <c r="C34" s="43"/>
      <c r="D34" s="43"/>
      <c r="E34" s="44"/>
      <c r="F34" s="44"/>
      <c r="G34" s="44"/>
      <c r="H34" s="44"/>
      <c r="I34" s="45" t="s">
        <v>43</v>
      </c>
      <c r="J34" s="46"/>
      <c r="K34" s="47">
        <f>SUM(K13:K33)</f>
        <v>0</v>
      </c>
      <c r="L34" s="47">
        <f>SUM(L13:L33)</f>
        <v>0</v>
      </c>
      <c r="M34" s="47">
        <f>SUM(M13:M33)</f>
        <v>0</v>
      </c>
      <c r="N34" s="47">
        <f>SUM(N13:N33)</f>
        <v>0</v>
      </c>
      <c r="O34" s="54">
        <f>SUM(O13:O33)</f>
        <v>0</v>
      </c>
      <c r="P34" s="48"/>
    </row>
    <row r="35" spans="1:16" s="1" customFormat="1" ht="12.75">
      <c r="A35" s="35"/>
      <c r="B35" s="36"/>
      <c r="C35" s="36"/>
      <c r="D35" s="36"/>
      <c r="E35" s="98" t="s">
        <v>57</v>
      </c>
      <c r="F35" s="98"/>
      <c r="G35" s="98"/>
      <c r="H35" s="98"/>
      <c r="I35" s="99"/>
      <c r="J35" s="37"/>
      <c r="K35" s="24"/>
      <c r="L35" s="24"/>
      <c r="M35" s="24"/>
      <c r="N35" s="24"/>
      <c r="O35" s="25">
        <f>ROUND(O34*0%,2)</f>
        <v>0</v>
      </c>
      <c r="P35" s="48"/>
    </row>
    <row r="36" spans="1:16" s="1" customFormat="1" ht="12.75">
      <c r="A36" s="35"/>
      <c r="B36" s="36"/>
      <c r="C36" s="36"/>
      <c r="D36" s="36"/>
      <c r="E36" s="98" t="s">
        <v>58</v>
      </c>
      <c r="F36" s="98"/>
      <c r="G36" s="98"/>
      <c r="H36" s="98"/>
      <c r="I36" s="99"/>
      <c r="J36" s="37"/>
      <c r="K36" s="24"/>
      <c r="L36" s="24"/>
      <c r="M36" s="24"/>
      <c r="N36" s="24"/>
      <c r="O36" s="25">
        <f>ROUND(O35*0%,2)</f>
        <v>0</v>
      </c>
      <c r="P36" s="48"/>
    </row>
    <row r="37" spans="1:16" ht="12.75">
      <c r="A37" s="35"/>
      <c r="B37" s="36"/>
      <c r="C37" s="36"/>
      <c r="D37" s="36"/>
      <c r="E37" s="92" t="s">
        <v>59</v>
      </c>
      <c r="F37" s="92"/>
      <c r="G37" s="92"/>
      <c r="H37" s="92"/>
      <c r="I37" s="93"/>
      <c r="J37" s="37"/>
      <c r="K37" s="24"/>
      <c r="L37" s="24"/>
      <c r="M37" s="24"/>
      <c r="N37" s="24"/>
      <c r="O37" s="26">
        <f>ROUND(O34*0%,2)</f>
        <v>0</v>
      </c>
      <c r="P37" s="48"/>
    </row>
    <row r="38" spans="1:24" s="12" customFormat="1" ht="12.75">
      <c r="A38" s="35"/>
      <c r="B38" s="36"/>
      <c r="C38" s="36"/>
      <c r="D38" s="36"/>
      <c r="E38" s="94" t="s">
        <v>18</v>
      </c>
      <c r="F38" s="94"/>
      <c r="G38" s="94"/>
      <c r="H38" s="94"/>
      <c r="I38" s="95"/>
      <c r="J38" s="37"/>
      <c r="K38" s="24"/>
      <c r="L38" s="24"/>
      <c r="M38" s="24"/>
      <c r="N38" s="24"/>
      <c r="O38" s="27">
        <f>SUM(O34:O37)-O36</f>
        <v>0</v>
      </c>
      <c r="P38" s="53"/>
      <c r="Q38" s="10"/>
      <c r="R38" s="10"/>
      <c r="S38" s="10"/>
      <c r="T38" s="10"/>
      <c r="U38" s="10"/>
      <c r="V38" s="11"/>
      <c r="W38" s="11"/>
      <c r="X38" s="11"/>
    </row>
    <row r="39" spans="1:24" s="12" customFormat="1" ht="12.75">
      <c r="A39" s="35"/>
      <c r="B39" s="36"/>
      <c r="C39" s="36"/>
      <c r="D39" s="36"/>
      <c r="E39" s="96" t="s">
        <v>5</v>
      </c>
      <c r="F39" s="96"/>
      <c r="G39" s="96"/>
      <c r="H39" s="96"/>
      <c r="I39" s="97"/>
      <c r="J39" s="37"/>
      <c r="K39" s="24"/>
      <c r="L39" s="24"/>
      <c r="M39" s="24"/>
      <c r="N39" s="24"/>
      <c r="O39" s="27">
        <f>ROUND(O38*21%,2)</f>
        <v>0</v>
      </c>
      <c r="P39" s="53"/>
      <c r="Q39" s="10"/>
      <c r="R39" s="10"/>
      <c r="S39" s="10"/>
      <c r="T39" s="10"/>
      <c r="U39" s="10"/>
      <c r="V39" s="11"/>
      <c r="W39" s="11"/>
      <c r="X39" s="11"/>
    </row>
    <row r="40" spans="1:24" s="12" customFormat="1" ht="12.75">
      <c r="A40" s="35"/>
      <c r="B40" s="36"/>
      <c r="C40" s="36"/>
      <c r="D40" s="36"/>
      <c r="E40" s="94" t="s">
        <v>18</v>
      </c>
      <c r="F40" s="94"/>
      <c r="G40" s="94"/>
      <c r="H40" s="94"/>
      <c r="I40" s="95"/>
      <c r="J40" s="37"/>
      <c r="K40" s="24"/>
      <c r="L40" s="24"/>
      <c r="M40" s="24"/>
      <c r="N40" s="24"/>
      <c r="O40" s="55">
        <f>O38+O39</f>
        <v>0</v>
      </c>
      <c r="P40" s="53"/>
      <c r="Q40" s="10"/>
      <c r="R40" s="10"/>
      <c r="S40" s="10"/>
      <c r="T40" s="10"/>
      <c r="U40" s="10"/>
      <c r="V40" s="11"/>
      <c r="W40" s="11"/>
      <c r="X40" s="11"/>
    </row>
    <row r="41" spans="2:24" s="12" customFormat="1" ht="12.75">
      <c r="B41" s="13"/>
      <c r="C41" s="28"/>
      <c r="D41" s="29"/>
      <c r="O41" s="30"/>
      <c r="P41" s="53"/>
      <c r="Q41" s="10"/>
      <c r="R41" s="10"/>
      <c r="S41" s="10"/>
      <c r="T41" s="10"/>
      <c r="U41" s="10"/>
      <c r="V41" s="11"/>
      <c r="W41" s="11"/>
      <c r="X41" s="11"/>
    </row>
    <row r="42" spans="2:24" s="12" customFormat="1" ht="12.75">
      <c r="B42" s="31" t="s">
        <v>52</v>
      </c>
      <c r="C42" s="28"/>
      <c r="D42" s="29"/>
      <c r="O42" s="30"/>
      <c r="P42" s="53"/>
      <c r="Q42" s="10"/>
      <c r="R42" s="10"/>
      <c r="S42" s="10"/>
      <c r="T42" s="10"/>
      <c r="U42" s="10"/>
      <c r="V42" s="11"/>
      <c r="W42" s="11"/>
      <c r="X42" s="11"/>
    </row>
    <row r="43" spans="1:17" ht="12.75">
      <c r="A43" s="32" t="s">
        <v>49</v>
      </c>
      <c r="B43" s="33" t="s">
        <v>50</v>
      </c>
      <c r="C43" s="33"/>
      <c r="D43" s="33"/>
      <c r="E43" s="33"/>
      <c r="F43" s="33"/>
      <c r="G43" s="33"/>
      <c r="H43" s="33"/>
      <c r="I43" s="13"/>
      <c r="J43" s="13"/>
      <c r="K43" s="13"/>
      <c r="L43" s="13"/>
      <c r="M43" s="13"/>
      <c r="N43" s="13"/>
      <c r="O43" s="34"/>
      <c r="P43" s="48"/>
      <c r="Q43" s="2"/>
    </row>
    <row r="44" spans="1:16" ht="12.75" customHeight="1">
      <c r="A44" s="32" t="s">
        <v>49</v>
      </c>
      <c r="B44" s="101" t="s">
        <v>51</v>
      </c>
      <c r="C44" s="101"/>
      <c r="D44" s="101"/>
      <c r="E44" s="101"/>
      <c r="F44" s="101"/>
      <c r="G44" s="101"/>
      <c r="H44" s="101"/>
      <c r="I44" s="13"/>
      <c r="J44" s="13"/>
      <c r="K44" s="13"/>
      <c r="L44" s="13"/>
      <c r="M44" s="13"/>
      <c r="N44" s="13"/>
      <c r="O44" s="13"/>
      <c r="P44" s="48"/>
    </row>
    <row r="45" spans="1:16" ht="15" customHeight="1">
      <c r="A45" s="21"/>
      <c r="B45" s="101"/>
      <c r="C45" s="101"/>
      <c r="D45" s="101"/>
      <c r="E45" s="101"/>
      <c r="F45" s="101"/>
      <c r="G45" s="101"/>
      <c r="H45" s="101"/>
      <c r="I45" s="13"/>
      <c r="J45" s="13"/>
      <c r="K45" s="13"/>
      <c r="L45" s="13"/>
      <c r="M45" s="13"/>
      <c r="N45" s="13"/>
      <c r="O45" s="13"/>
      <c r="P45" s="48"/>
    </row>
    <row r="46" spans="1:16" ht="15" customHeight="1">
      <c r="A46" s="19" t="s">
        <v>49</v>
      </c>
      <c r="B46" s="13" t="s">
        <v>54</v>
      </c>
      <c r="C46" s="17"/>
      <c r="D46" s="15"/>
      <c r="E46" s="19"/>
      <c r="F46" s="19"/>
      <c r="G46" s="19"/>
      <c r="H46" s="19"/>
      <c r="I46" s="13"/>
      <c r="J46" s="13"/>
      <c r="K46" s="13"/>
      <c r="L46" s="13"/>
      <c r="M46" s="13"/>
      <c r="N46" s="13"/>
      <c r="O46" s="13"/>
      <c r="P46" s="48"/>
    </row>
    <row r="47" spans="1:16" ht="15" customHeight="1">
      <c r="A47" s="19" t="s">
        <v>49</v>
      </c>
      <c r="B47" s="13" t="s">
        <v>63</v>
      </c>
      <c r="C47" s="17"/>
      <c r="D47" s="15"/>
      <c r="E47" s="19"/>
      <c r="F47" s="19"/>
      <c r="G47" s="19"/>
      <c r="H47" s="19"/>
      <c r="I47" s="13"/>
      <c r="J47" s="13"/>
      <c r="K47" s="13"/>
      <c r="L47" s="13"/>
      <c r="M47" s="13"/>
      <c r="N47" s="13"/>
      <c r="O47" s="13"/>
      <c r="P47" s="48"/>
    </row>
    <row r="48" spans="1:16" ht="15" customHeight="1">
      <c r="A48" s="13"/>
      <c r="B48" s="13"/>
      <c r="C48" s="17"/>
      <c r="D48" s="1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48"/>
    </row>
    <row r="49" spans="1:16" ht="15" customHeight="1">
      <c r="A49" s="13"/>
      <c r="B49" s="38" t="s">
        <v>39</v>
      </c>
      <c r="C49" s="17"/>
      <c r="D49" s="1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8"/>
    </row>
    <row r="50" spans="1:16" ht="15" customHeight="1">
      <c r="A50" s="13"/>
      <c r="B50" s="39"/>
      <c r="C50" s="39"/>
      <c r="D50" s="1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8"/>
    </row>
    <row r="51" spans="1:16" ht="15" customHeight="1">
      <c r="A51" s="13"/>
      <c r="B51" s="69" t="s">
        <v>55</v>
      </c>
      <c r="C51" s="17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48"/>
    </row>
    <row r="52" spans="1:16" ht="15" customHeight="1">
      <c r="A52" s="13"/>
      <c r="B52" s="40"/>
      <c r="C52" s="17"/>
      <c r="D52" s="1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8"/>
    </row>
    <row r="53" spans="1:16" ht="15" customHeight="1">
      <c r="A53" s="13"/>
      <c r="B53" s="70" t="s">
        <v>56</v>
      </c>
      <c r="C53" s="17"/>
      <c r="D53" s="1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48"/>
    </row>
    <row r="54" spans="5:15" ht="12.7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5:15" ht="12.7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5:15" ht="12.7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5:15" ht="12.7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0:15" ht="12.75">
      <c r="J58" s="5"/>
      <c r="K58" s="5"/>
      <c r="L58" s="5"/>
      <c r="M58" s="5"/>
      <c r="N58" s="5"/>
      <c r="O58" s="5"/>
    </row>
    <row r="59" spans="10:15" ht="12.75">
      <c r="J59" s="5"/>
      <c r="K59" s="5"/>
      <c r="L59" s="5"/>
      <c r="M59" s="5"/>
      <c r="N59" s="5"/>
      <c r="O59" s="5"/>
    </row>
    <row r="60" spans="10:15" ht="12.75">
      <c r="J60" s="5"/>
      <c r="K60" s="5"/>
      <c r="L60" s="5"/>
      <c r="M60" s="5"/>
      <c r="N60" s="5"/>
      <c r="O60" s="5"/>
    </row>
    <row r="61" spans="10:15" ht="12.75">
      <c r="J61" s="5"/>
      <c r="K61" s="5"/>
      <c r="L61" s="5"/>
      <c r="M61" s="5"/>
      <c r="N61" s="5"/>
      <c r="O61" s="5"/>
    </row>
    <row r="62" spans="10:15" ht="12.75">
      <c r="J62" s="5"/>
      <c r="K62" s="5"/>
      <c r="L62" s="5"/>
      <c r="M62" s="5"/>
      <c r="N62" s="5"/>
      <c r="O62" s="5"/>
    </row>
    <row r="63" spans="10:15" ht="12.75">
      <c r="J63" s="5"/>
      <c r="K63" s="5"/>
      <c r="L63" s="5"/>
      <c r="M63" s="5"/>
      <c r="N63" s="5"/>
      <c r="O63" s="5"/>
    </row>
    <row r="64" spans="10:15" ht="12.75">
      <c r="J64" s="5"/>
      <c r="K64" s="5"/>
      <c r="L64" s="5"/>
      <c r="M64" s="5"/>
      <c r="N64" s="5"/>
      <c r="O64" s="5"/>
    </row>
    <row r="65" spans="10:15" ht="12.75">
      <c r="J65" s="5"/>
      <c r="K65" s="5"/>
      <c r="L65" s="5"/>
      <c r="M65" s="5"/>
      <c r="N65" s="5"/>
      <c r="O65" s="5"/>
    </row>
    <row r="66" spans="5:15" ht="12.7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5:15" ht="12.7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5:15" ht="12.7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5:15" ht="12.7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5:15" ht="12.7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5:15" ht="12.7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5:15" ht="12.7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5:15" ht="12.7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5:15" ht="12.7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</sheetData>
  <sheetProtection/>
  <mergeCells count="15">
    <mergeCell ref="A1:O1"/>
    <mergeCell ref="A2:O2"/>
    <mergeCell ref="E40:I40"/>
    <mergeCell ref="C9:C10"/>
    <mergeCell ref="B9:B10"/>
    <mergeCell ref="D9:D10"/>
    <mergeCell ref="E9:J9"/>
    <mergeCell ref="K9:O9"/>
    <mergeCell ref="E36:I36"/>
    <mergeCell ref="E37:I37"/>
    <mergeCell ref="E38:I38"/>
    <mergeCell ref="E39:I39"/>
    <mergeCell ref="E35:I35"/>
    <mergeCell ref="A9:A10"/>
    <mergeCell ref="B44:H45"/>
  </mergeCells>
  <printOptions horizontalCentered="1"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Ralfs Simanovičs</cp:lastModifiedBy>
  <cp:lastPrinted>2023-07-07T07:33:05Z</cp:lastPrinted>
  <dcterms:created xsi:type="dcterms:W3CDTF">2014-04-07T06:08:01Z</dcterms:created>
  <dcterms:modified xsi:type="dcterms:W3CDTF">2023-07-31T11:27:32Z</dcterms:modified>
  <cp:category/>
  <cp:version/>
  <cp:contentType/>
  <cp:contentStatus/>
</cp:coreProperties>
</file>