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F:\Users\Inese\Dokumenti\visi dok\2_iepirkums pasvald vajadz_2\1_CENU_APTAUJAS_no2022\00_CENU_APTAUJAS_2025\20_Logi_durvis\"/>
    </mc:Choice>
  </mc:AlternateContent>
  <xr:revisionPtr revIDLastSave="0" documentId="8_{572BBB09-636D-402B-A2BB-311E9EBA16CD}" xr6:coauthVersionLast="47" xr6:coauthVersionMax="47" xr10:uidLastSave="{00000000-0000-0000-0000-000000000000}"/>
  <bookViews>
    <workbookView xWindow="10260" yWindow="1965" windowWidth="14400" windowHeight="14760" tabRatio="500" xr2:uid="{00000000-000D-0000-FFFF-FFFF00000000}"/>
  </bookViews>
  <sheets>
    <sheet name="PVC logu nomaiņa" sheetId="10" r:id="rId1"/>
  </sheets>
  <calcPr calcId="191029"/>
</workbook>
</file>

<file path=xl/calcChain.xml><?xml version="1.0" encoding="utf-8"?>
<calcChain xmlns="http://schemas.openxmlformats.org/spreadsheetml/2006/main">
  <c r="N6" i="10" l="1"/>
  <c r="P19" i="10"/>
  <c r="P18" i="10"/>
  <c r="P17" i="10"/>
  <c r="P16" i="10"/>
  <c r="P15" i="10"/>
  <c r="P14" i="10"/>
  <c r="O14" i="10"/>
  <c r="N14" i="10"/>
  <c r="M14" i="10"/>
  <c r="L14" i="10"/>
  <c r="P13" i="10"/>
  <c r="O13" i="10"/>
  <c r="N13" i="10"/>
  <c r="M13" i="10"/>
  <c r="L13" i="10"/>
  <c r="K13" i="10"/>
  <c r="P12" i="10"/>
  <c r="O12" i="10"/>
  <c r="N12" i="10"/>
  <c r="M12" i="10"/>
  <c r="L12" i="10"/>
  <c r="H12" i="10"/>
</calcChain>
</file>

<file path=xl/sharedStrings.xml><?xml version="1.0" encoding="utf-8"?>
<sst xmlns="http://schemas.openxmlformats.org/spreadsheetml/2006/main" count="43" uniqueCount="37">
  <si>
    <t>EUR</t>
  </si>
  <si>
    <t>Nr. p.k.</t>
  </si>
  <si>
    <t>Darba nosaukums</t>
  </si>
  <si>
    <t>Mērvienība</t>
  </si>
  <si>
    <t>Vienības izmaksas</t>
  </si>
  <si>
    <t>Kopā uz visu apjomu</t>
  </si>
  <si>
    <t>Laika norma (c/h)</t>
  </si>
  <si>
    <t>Darba samaksas likme (EUR/h)</t>
  </si>
  <si>
    <t>Darba alga (EUR)</t>
  </si>
  <si>
    <t>Materiāli (EUR)</t>
  </si>
  <si>
    <t>Mehānismi (EUR)</t>
  </si>
  <si>
    <t>Kopā (EUR)</t>
  </si>
  <si>
    <t>Darbietilpība(c/h)</t>
  </si>
  <si>
    <t>Kopā bez PVN</t>
  </si>
  <si>
    <t>PVN 21%</t>
  </si>
  <si>
    <t>Tiešās izmaksas kopā, t.sk. darba devēja sociālais nodoklis</t>
  </si>
  <si>
    <t>Daudzums</t>
  </si>
  <si>
    <t>Tāmes forma Nr.1</t>
  </si>
  <si>
    <t>gab.</t>
  </si>
  <si>
    <t>Piezīmes:</t>
  </si>
  <si>
    <t>-</t>
  </si>
  <si>
    <t>Virsizdevumi t.sk. darba aizsardzība%</t>
  </si>
  <si>
    <t>bez kuriem nebūtu iespējama kvalitatīva būvdarbu izpilde.</t>
  </si>
  <si>
    <t>Piedāvājumā jāiekļau viss aprīkojums un palīgiekārtas, kas nepieciešams droša būvniecības procesa  veikšanai.</t>
  </si>
  <si>
    <t>t/m</t>
  </si>
  <si>
    <t>Būves nosaukums: Misas tautas nams</t>
  </si>
  <si>
    <t>Objekta nosaukums: Misas tautas nama aktu zāles logi</t>
  </si>
  <si>
    <t>Pavisam kopā</t>
  </si>
  <si>
    <t>Tāmes summa ar PVN:</t>
  </si>
  <si>
    <r>
      <t xml:space="preserve">Esošā PVC loda demontāža un jauna PVC loga ar ar trīs stiklu paketi montāža, tai skaitā uzstādīt ārējās un iekšējās palodzes (Logu stiprināšana fasādes plaknē ar pretvēja un pretkondensāta membrānu iestrādi, jaunas iekšējās palodzes ārējās montē esošās skārda palodzes) (logs balts, 2,60m x4,20m , viena vērtne, logu sadalījums kā esošajiem logiem). </t>
    </r>
    <r>
      <rPr>
        <b/>
        <sz val="12"/>
        <rFont val="Times New Roman"/>
        <family val="1"/>
        <charset val="186"/>
      </rPr>
      <t>Izmēri pirms izgatavošanas obligāti jāprecizē.</t>
    </r>
  </si>
  <si>
    <r>
      <rPr>
        <sz val="12"/>
        <color rgb="FF000000"/>
        <rFont val="Times New Roman"/>
        <family val="1"/>
        <charset val="186"/>
      </rPr>
      <t xml:space="preserve">Logu nomaiņa Misas tautas namam </t>
    </r>
    <r>
      <rPr>
        <i/>
        <sz val="12"/>
        <color rgb="FF000000"/>
        <rFont val="Times New Roman"/>
        <family val="1"/>
        <charset val="186"/>
      </rPr>
      <t>(PVC logu nomaiņa)</t>
    </r>
  </si>
  <si>
    <t>Tāme sastādīta 2025. gada tirgus cenās</t>
  </si>
  <si>
    <t>Peļņa %</t>
  </si>
  <si>
    <t xml:space="preserve">Izstrādājot piedāvājumu, izpildītājam rūpīgi jāpārskata tāme un apjomos jāiekļauj arī neuzrādītie darbi un materiāli, </t>
  </si>
  <si>
    <t>Materiālu zudumi darbu tehnoloģisko procesu rezultātā apjomos nav ievērtēti.</t>
  </si>
  <si>
    <t>Logu aiļu apdare no iekšpuses un ārpuses (apmetums, špaktelēšana, krāsošana).</t>
  </si>
  <si>
    <r>
      <t xml:space="preserve">Objekta adrese: </t>
    </r>
    <r>
      <rPr>
        <b/>
        <sz val="12"/>
        <rFont val="Times New Roman"/>
        <family val="1"/>
        <charset val="186"/>
      </rPr>
      <t>Misas tautas nams, Misa,  Vecumnieku pagasts, Bauskas novads, LV-3906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</si>
</sst>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quot;&quot;;\ "/>
    <numFmt numFmtId="165" formatCode="0;&quot;&quot;;&quot;&quot;"/>
    <numFmt numFmtId="166" formatCode="0.00;&quot;&quot;;&quot;&quot;"/>
    <numFmt numFmtId="167" formatCode="0.00;&quot;-1&quot;;&quot;&quot;"/>
    <numFmt numFmtId="168" formatCode="_-* #,##0.00_-;\-* #,##0.00_-;_-* \-??_-;_-@_-"/>
    <numFmt numFmtId="169" formatCode="0.0"/>
  </numFmts>
  <fonts count="20" x14ac:knownFonts="1">
    <font>
      <sz val="10"/>
      <name val="Arial"/>
      <family val="2"/>
      <charset val="1"/>
    </font>
    <font>
      <sz val="11"/>
      <color theme="1"/>
      <name val="Calibri"/>
      <family val="2"/>
      <charset val="186"/>
      <scheme val="minor"/>
    </font>
    <font>
      <sz val="10"/>
      <name val="Times New Roman"/>
      <family val="1"/>
    </font>
    <font>
      <sz val="11"/>
      <name val="Times New Roman"/>
      <family val="1"/>
    </font>
    <font>
      <sz val="10"/>
      <name val="Helv"/>
      <family val="2"/>
    </font>
    <font>
      <b/>
      <sz val="12"/>
      <name val="Times New Roman"/>
      <family val="1"/>
      <charset val="186"/>
    </font>
    <font>
      <i/>
      <sz val="12"/>
      <color rgb="FF000000"/>
      <name val="Times New Roman"/>
      <family val="1"/>
      <charset val="186"/>
    </font>
    <font>
      <sz val="12"/>
      <color rgb="FF000000"/>
      <name val="Times New Roman"/>
      <family val="1"/>
      <charset val="186"/>
    </font>
    <font>
      <sz val="12"/>
      <name val="Times New Roman"/>
      <family val="1"/>
      <charset val="186"/>
    </font>
    <font>
      <sz val="11"/>
      <color indexed="8"/>
      <name val="Calibri"/>
      <family val="2"/>
      <charset val="186"/>
    </font>
    <font>
      <b/>
      <sz val="11"/>
      <color rgb="FFFA7D00"/>
      <name val="Calibri"/>
      <family val="2"/>
      <charset val="186"/>
    </font>
    <font>
      <sz val="10"/>
      <name val="MS Sans Serif"/>
      <family val="2"/>
      <charset val="186"/>
    </font>
    <font>
      <sz val="11"/>
      <color indexed="8"/>
      <name val="Arial"/>
      <family val="2"/>
      <charset val="204"/>
    </font>
    <font>
      <b/>
      <sz val="10"/>
      <color rgb="FFFA7D00"/>
      <name val="Calibri"/>
      <family val="2"/>
      <charset val="186"/>
      <scheme val="minor"/>
    </font>
    <font>
      <sz val="11"/>
      <color rgb="FF000000"/>
      <name val="Calibri"/>
      <family val="2"/>
      <charset val="1"/>
    </font>
    <font>
      <sz val="12"/>
      <color theme="1"/>
      <name val="Tahoma"/>
      <family val="2"/>
      <charset val="186"/>
    </font>
    <font>
      <sz val="9"/>
      <name val="Times New Roman"/>
      <family val="1"/>
    </font>
    <font>
      <b/>
      <sz val="9"/>
      <name val="Times New Roman"/>
      <family val="1"/>
    </font>
    <font>
      <b/>
      <sz val="10"/>
      <name val="Times New Roman"/>
      <family val="1"/>
      <charset val="186"/>
    </font>
    <font>
      <sz val="10"/>
      <name val="Arial"/>
      <family val="2"/>
      <charset val="1"/>
    </font>
  </fonts>
  <fills count="4">
    <fill>
      <patternFill patternType="none"/>
    </fill>
    <fill>
      <patternFill patternType="gray125"/>
    </fill>
    <fill>
      <patternFill patternType="solid">
        <fgColor rgb="FFF2F2F2"/>
        <bgColor indexed="64"/>
      </patternFill>
    </fill>
    <fill>
      <patternFill patternType="solid">
        <fgColor indexed="9"/>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medium">
        <color auto="1"/>
      </right>
      <top/>
      <bottom/>
      <diagonal/>
    </border>
    <border>
      <left style="thin">
        <color auto="1"/>
      </left>
      <right/>
      <top style="medium">
        <color auto="1"/>
      </top>
      <bottom style="medium">
        <color auto="1"/>
      </bottom>
      <diagonal/>
    </border>
    <border>
      <left style="thin">
        <color auto="1"/>
      </left>
      <right style="medium">
        <color auto="1"/>
      </right>
      <top style="medium">
        <color auto="1"/>
      </top>
      <bottom style="thin">
        <color auto="1"/>
      </bottom>
      <diagonal/>
    </border>
  </borders>
  <cellStyleXfs count="68">
    <xf numFmtId="0" fontId="0" fillId="0" borderId="0"/>
    <xf numFmtId="0" fontId="19" fillId="0" borderId="0"/>
    <xf numFmtId="9" fontId="19" fillId="0" borderId="0" applyFont="0" applyFill="0" applyBorder="0" applyAlignment="0" applyProtection="0"/>
    <xf numFmtId="0" fontId="4" fillId="0" borderId="0"/>
    <xf numFmtId="0" fontId="19" fillId="0" borderId="0"/>
    <xf numFmtId="0" fontId="1" fillId="0" borderId="0"/>
    <xf numFmtId="43" fontId="1" fillId="0" borderId="0" applyFont="0" applyFill="0" applyBorder="0" applyAlignment="0" applyProtection="0"/>
    <xf numFmtId="0" fontId="19" fillId="0" borderId="0"/>
    <xf numFmtId="0" fontId="4" fillId="0" borderId="0"/>
    <xf numFmtId="0" fontId="19" fillId="0" borderId="0"/>
    <xf numFmtId="0" fontId="19" fillId="0" borderId="0"/>
    <xf numFmtId="0" fontId="19" fillId="0" borderId="0"/>
    <xf numFmtId="0" fontId="9" fillId="0" borderId="0"/>
    <xf numFmtId="0" fontId="19" fillId="0" borderId="0"/>
    <xf numFmtId="0" fontId="19" fillId="0" borderId="0"/>
    <xf numFmtId="0" fontId="1" fillId="0" borderId="0"/>
    <xf numFmtId="0" fontId="10" fillId="2" borderId="1"/>
    <xf numFmtId="0" fontId="19" fillId="0" borderId="0"/>
    <xf numFmtId="0" fontId="11" fillId="0" borderId="0"/>
    <xf numFmtId="0" fontId="9" fillId="0" borderId="0"/>
    <xf numFmtId="168" fontId="9" fillId="0" borderId="0" applyFill="0" applyBorder="0" applyAlignment="0" applyProtection="0"/>
    <xf numFmtId="0" fontId="12" fillId="0" borderId="0"/>
    <xf numFmtId="0" fontId="19" fillId="0" borderId="0"/>
    <xf numFmtId="0" fontId="1" fillId="0" borderId="0"/>
    <xf numFmtId="0" fontId="13" fillId="2" borderId="1" applyNumberFormat="0" applyAlignment="0" applyProtection="0"/>
    <xf numFmtId="0" fontId="1" fillId="0" borderId="0"/>
    <xf numFmtId="0" fontId="19" fillId="0" borderId="0"/>
    <xf numFmtId="0" fontId="19" fillId="0" borderId="0"/>
    <xf numFmtId="0" fontId="4" fillId="0" borderId="0"/>
    <xf numFmtId="0" fontId="4" fillId="0" borderId="0"/>
    <xf numFmtId="0" fontId="1" fillId="0" borderId="0"/>
    <xf numFmtId="43" fontId="1" fillId="0" borderId="0" applyFont="0" applyFill="0" applyBorder="0" applyAlignment="0" applyProtection="0"/>
    <xf numFmtId="0" fontId="19" fillId="0" borderId="0"/>
    <xf numFmtId="0" fontId="19" fillId="0" borderId="0"/>
    <xf numFmtId="0" fontId="9" fillId="0" borderId="0"/>
    <xf numFmtId="169" fontId="1" fillId="0" borderId="0"/>
    <xf numFmtId="0" fontId="1" fillId="0" borderId="0"/>
    <xf numFmtId="0" fontId="19" fillId="0" borderId="0"/>
    <xf numFmtId="0" fontId="4" fillId="0" borderId="0"/>
    <xf numFmtId="0" fontId="4" fillId="0" borderId="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9" fillId="0" borderId="0"/>
    <xf numFmtId="0" fontId="14" fillId="0" borderId="0"/>
    <xf numFmtId="0" fontId="9" fillId="0" borderId="0"/>
    <xf numFmtId="0" fontId="15" fillId="0" borderId="0"/>
    <xf numFmtId="0" fontId="9" fillId="0" borderId="0"/>
    <xf numFmtId="0" fontId="9" fillId="0" borderId="0"/>
    <xf numFmtId="0" fontId="19" fillId="0" borderId="0"/>
    <xf numFmtId="0" fontId="9" fillId="0" borderId="0"/>
    <xf numFmtId="0" fontId="1" fillId="0" borderId="0"/>
    <xf numFmtId="0" fontId="19" fillId="0" borderId="0"/>
  </cellStyleXfs>
  <cellXfs count="72">
    <xf numFmtId="0" fontId="0" fillId="0" borderId="0" xfId="0"/>
    <xf numFmtId="164" fontId="8" fillId="0" borderId="0" xfId="1" applyNumberFormat="1" applyFont="1" applyAlignment="1">
      <alignment horizontal="left" vertical="top" wrapText="1"/>
    </xf>
    <xf numFmtId="0" fontId="7" fillId="0" borderId="0" xfId="0" applyFont="1" applyAlignment="1">
      <alignment horizontal="left" vertical="center" wrapText="1"/>
    </xf>
    <xf numFmtId="0" fontId="6" fillId="0" borderId="0" xfId="0" applyFont="1" applyAlignment="1">
      <alignment horizontal="center"/>
    </xf>
    <xf numFmtId="0" fontId="5" fillId="0" borderId="0" xfId="1" applyFont="1" applyAlignment="1">
      <alignment horizontal="center" vertical="top"/>
    </xf>
    <xf numFmtId="0" fontId="5" fillId="0" borderId="25" xfId="0" applyFont="1" applyBorder="1" applyAlignment="1">
      <alignment horizontal="right" vertical="center"/>
    </xf>
    <xf numFmtId="0" fontId="5" fillId="0" borderId="9" xfId="0" applyFont="1" applyBorder="1" applyAlignment="1">
      <alignment horizontal="right" vertical="center"/>
    </xf>
    <xf numFmtId="164" fontId="8" fillId="0" borderId="0" xfId="1" applyNumberFormat="1" applyFont="1" applyAlignment="1">
      <alignment horizontal="left" vertical="top"/>
    </xf>
    <xf numFmtId="0" fontId="5" fillId="0" borderId="24" xfId="0" applyFont="1" applyBorder="1" applyAlignment="1">
      <alignment horizontal="right" vertical="center"/>
    </xf>
    <xf numFmtId="0" fontId="5" fillId="0" borderId="0" xfId="0" applyFont="1" applyAlignment="1">
      <alignment horizontal="right" vertical="center"/>
    </xf>
    <xf numFmtId="0" fontId="8" fillId="0" borderId="11" xfId="0" applyFont="1" applyBorder="1" applyAlignment="1">
      <alignment horizontal="center" vertical="center"/>
    </xf>
    <xf numFmtId="0" fontId="8" fillId="0" borderId="2" xfId="0" applyFont="1" applyBorder="1" applyAlignment="1">
      <alignment horizontal="center" vertical="center" textRotation="90" wrapText="1"/>
    </xf>
    <xf numFmtId="0" fontId="8" fillId="0" borderId="11" xfId="0" applyFont="1" applyBorder="1" applyAlignment="1">
      <alignment horizontal="center" vertical="center" textRotation="90" wrapText="1"/>
    </xf>
    <xf numFmtId="0" fontId="8" fillId="0" borderId="2" xfId="0" applyFont="1" applyBorder="1" applyAlignment="1">
      <alignment horizontal="center" vertical="center" textRotation="90"/>
    </xf>
    <xf numFmtId="0" fontId="8" fillId="0" borderId="11" xfId="0" applyFont="1" applyBorder="1" applyAlignment="1">
      <alignment horizontal="center" vertical="center" textRotation="90"/>
    </xf>
    <xf numFmtId="0" fontId="8" fillId="0" borderId="26" xfId="0" applyFont="1" applyBorder="1" applyAlignment="1">
      <alignment horizontal="center" vertical="center"/>
    </xf>
    <xf numFmtId="0" fontId="8" fillId="0" borderId="0" xfId="1" applyFont="1" applyAlignment="1">
      <alignment horizontal="left" vertical="top" wrapText="1"/>
    </xf>
    <xf numFmtId="0" fontId="3" fillId="0" borderId="0" xfId="32" applyFont="1" applyAlignment="1">
      <alignment horizontal="right" vertical="center"/>
    </xf>
    <xf numFmtId="0" fontId="8" fillId="0" borderId="0" xfId="1" applyFont="1" applyAlignment="1">
      <alignment horizontal="left" vertical="top"/>
    </xf>
    <xf numFmtId="0" fontId="8" fillId="0" borderId="0" xfId="0" applyFont="1"/>
    <xf numFmtId="0" fontId="8" fillId="0" borderId="2" xfId="0" applyFont="1" applyBorder="1" applyAlignment="1">
      <alignment horizontal="center" vertical="center" textRotation="90" wrapText="1"/>
    </xf>
    <xf numFmtId="0" fontId="2" fillId="0" borderId="0" xfId="0" applyFont="1"/>
    <xf numFmtId="164" fontId="3" fillId="0" borderId="0" xfId="1" applyNumberFormat="1" applyFont="1" applyAlignment="1">
      <alignment vertical="top" wrapText="1"/>
    </xf>
    <xf numFmtId="167" fontId="7" fillId="0" borderId="2" xfId="0" applyNumberFormat="1" applyFont="1" applyBorder="1" applyAlignment="1">
      <alignment horizontal="center" vertical="center" wrapText="1"/>
    </xf>
    <xf numFmtId="0" fontId="8" fillId="0" borderId="2" xfId="0" applyFont="1" applyBorder="1"/>
    <xf numFmtId="0" fontId="5" fillId="0" borderId="0" xfId="0" applyFont="1" applyAlignment="1">
      <alignment vertical="center"/>
    </xf>
    <xf numFmtId="0" fontId="5" fillId="0" borderId="0" xfId="0" applyFont="1" applyAlignment="1">
      <alignment horizontal="right" vertical="center"/>
    </xf>
    <xf numFmtId="2" fontId="2" fillId="0" borderId="0" xfId="0" applyNumberFormat="1" applyFont="1"/>
    <xf numFmtId="0" fontId="3" fillId="0" borderId="0" xfId="0" applyFont="1"/>
    <xf numFmtId="0" fontId="8" fillId="0" borderId="2" xfId="0" applyFont="1" applyBorder="1" applyAlignment="1">
      <alignment horizontal="center" vertical="center"/>
    </xf>
    <xf numFmtId="0" fontId="8" fillId="0" borderId="3" xfId="0" applyFont="1" applyBorder="1" applyAlignment="1">
      <alignment wrapText="1"/>
    </xf>
    <xf numFmtId="166" fontId="7" fillId="0" borderId="4" xfId="0" applyNumberFormat="1" applyFont="1" applyBorder="1" applyAlignment="1">
      <alignment horizontal="center" vertical="center" wrapText="1"/>
    </xf>
    <xf numFmtId="2" fontId="7" fillId="0" borderId="4" xfId="0" applyNumberFormat="1" applyFont="1" applyBorder="1" applyAlignment="1">
      <alignment horizontal="center" vertical="center"/>
    </xf>
    <xf numFmtId="166" fontId="7" fillId="0" borderId="4" xfId="0" applyNumberFormat="1" applyFont="1" applyBorder="1" applyAlignment="1">
      <alignment horizontal="center" vertical="center"/>
    </xf>
    <xf numFmtId="167" fontId="7" fillId="0" borderId="4" xfId="0" applyNumberFormat="1" applyFont="1" applyBorder="1" applyAlignment="1">
      <alignment horizontal="center" vertical="center" wrapText="1"/>
    </xf>
    <xf numFmtId="166" fontId="7" fillId="0" borderId="5" xfId="0" applyNumberFormat="1" applyFont="1" applyBorder="1" applyAlignment="1">
      <alignment horizontal="center" vertical="center"/>
    </xf>
    <xf numFmtId="0" fontId="16" fillId="0" borderId="0" xfId="0" applyFont="1"/>
    <xf numFmtId="0" fontId="17" fillId="0" borderId="0" xfId="0" applyFont="1" applyAlignment="1">
      <alignment vertical="center"/>
    </xf>
    <xf numFmtId="0" fontId="8" fillId="0" borderId="4" xfId="0" applyFont="1" applyBorder="1" applyAlignment="1">
      <alignment wrapText="1"/>
    </xf>
    <xf numFmtId="0" fontId="18" fillId="0" borderId="0" xfId="0" applyFont="1" applyAlignment="1">
      <alignment vertical="center"/>
    </xf>
    <xf numFmtId="0" fontId="0" fillId="3" borderId="0" xfId="0" applyFill="1"/>
    <xf numFmtId="0" fontId="2" fillId="3" borderId="0" xfId="0" applyFont="1" applyFill="1"/>
    <xf numFmtId="0" fontId="8" fillId="0" borderId="6" xfId="0" applyFont="1" applyBorder="1" applyAlignment="1">
      <alignment horizontal="center" vertical="center" textRotation="90" wrapText="1"/>
    </xf>
    <xf numFmtId="167" fontId="7" fillId="0" borderId="7" xfId="0" applyNumberFormat="1" applyFont="1" applyBorder="1" applyAlignment="1">
      <alignment horizontal="center" vertical="center" wrapText="1"/>
    </xf>
    <xf numFmtId="0" fontId="8" fillId="0" borderId="8" xfId="0" applyFont="1" applyBorder="1"/>
    <xf numFmtId="0" fontId="5" fillId="0" borderId="9" xfId="0" applyFont="1" applyBorder="1" applyAlignment="1">
      <alignment vertical="center"/>
    </xf>
    <xf numFmtId="9" fontId="8" fillId="0" borderId="10" xfId="2" applyFont="1" applyFill="1" applyBorder="1"/>
    <xf numFmtId="2" fontId="5" fillId="0" borderId="11" xfId="0" applyNumberFormat="1" applyFont="1" applyBorder="1"/>
    <xf numFmtId="9" fontId="8" fillId="0" borderId="12" xfId="2" applyFont="1" applyFill="1" applyBorder="1"/>
    <xf numFmtId="0" fontId="8" fillId="0" borderId="12" xfId="0" applyFont="1" applyBorder="1"/>
    <xf numFmtId="0" fontId="8" fillId="0" borderId="13" xfId="0" applyFont="1" applyBorder="1"/>
    <xf numFmtId="0" fontId="8" fillId="0" borderId="14" xfId="0" applyFont="1" applyBorder="1"/>
    <xf numFmtId="2" fontId="5" fillId="0" borderId="15" xfId="0" applyNumberFormat="1" applyFont="1" applyBorder="1"/>
    <xf numFmtId="0" fontId="8" fillId="0" borderId="16" xfId="0" applyFont="1" applyBorder="1"/>
    <xf numFmtId="0" fontId="8" fillId="0" borderId="17" xfId="0" applyFont="1" applyBorder="1"/>
    <xf numFmtId="2" fontId="5" fillId="0" borderId="18" xfId="0" applyNumberFormat="1" applyFont="1" applyBorder="1" applyAlignment="1">
      <alignment horizontal="center" vertical="center"/>
    </xf>
    <xf numFmtId="2" fontId="8" fillId="0" borderId="19" xfId="0" applyNumberFormat="1" applyFont="1" applyBorder="1" applyAlignment="1">
      <alignment horizontal="center" vertical="center"/>
    </xf>
    <xf numFmtId="2" fontId="8" fillId="0" borderId="20" xfId="0" applyNumberFormat="1" applyFont="1" applyBorder="1" applyAlignment="1">
      <alignment horizontal="center" vertical="center"/>
    </xf>
    <xf numFmtId="2"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165" fontId="7" fillId="0" borderId="4" xfId="0" applyNumberFormat="1" applyFont="1" applyBorder="1" applyAlignment="1">
      <alignment horizontal="center" vertical="center" wrapText="1"/>
    </xf>
    <xf numFmtId="165" fontId="7" fillId="0" borderId="22" xfId="0" applyNumberFormat="1" applyFont="1" applyBorder="1" applyAlignment="1">
      <alignment horizontal="center" vertical="center"/>
    </xf>
    <xf numFmtId="0" fontId="8" fillId="0" borderId="23" xfId="0" applyFont="1" applyBorder="1" applyAlignment="1">
      <alignment horizontal="center" vertical="center"/>
    </xf>
    <xf numFmtId="0" fontId="8" fillId="0" borderId="4" xfId="0" applyFont="1" applyBorder="1" applyAlignment="1">
      <alignment horizontal="center" vertical="center"/>
    </xf>
    <xf numFmtId="1" fontId="0" fillId="0" borderId="4" xfId="0" applyNumberFormat="1" applyBorder="1" applyAlignment="1">
      <alignment horizontal="center" vertical="center"/>
    </xf>
    <xf numFmtId="0" fontId="8" fillId="0" borderId="0" xfId="1" applyFont="1" applyAlignment="1">
      <alignment horizontal="center" vertical="top"/>
    </xf>
    <xf numFmtId="0" fontId="8" fillId="0" borderId="0" xfId="1" applyFont="1" applyAlignment="1">
      <alignment horizontal="right" vertical="top" wrapText="1"/>
    </xf>
    <xf numFmtId="2" fontId="5" fillId="0" borderId="0" xfId="1" applyNumberFormat="1" applyFont="1" applyAlignment="1">
      <alignment horizontal="center" vertical="top" wrapText="1"/>
    </xf>
    <xf numFmtId="0" fontId="3" fillId="0" borderId="0" xfId="32" applyFont="1" applyAlignment="1">
      <alignment horizontal="center" vertical="center"/>
    </xf>
    <xf numFmtId="0" fontId="8" fillId="0" borderId="10" xfId="0" applyFont="1" applyBorder="1" applyAlignment="1">
      <alignment horizontal="center" vertical="center" textRotation="90" wrapText="1"/>
    </xf>
    <xf numFmtId="0" fontId="8" fillId="0" borderId="12" xfId="0" applyFont="1" applyBorder="1" applyAlignment="1">
      <alignment horizontal="center" vertical="center" textRotation="90" wrapText="1"/>
    </xf>
    <xf numFmtId="0" fontId="8" fillId="0" borderId="2" xfId="0" applyFont="1" applyBorder="1" applyAlignment="1">
      <alignment horizontal="center" vertical="center"/>
    </xf>
  </cellXfs>
  <cellStyles count="68">
    <cellStyle name="Calculation 2" xfId="24" xr:uid="{00000000-0005-0000-0000-00001C000000}"/>
    <cellStyle name="Comma 2" xfId="20" xr:uid="{00000000-0005-0000-0000-000018000000}"/>
    <cellStyle name="Comma 3" xfId="31" xr:uid="{00000000-0005-0000-0000-000023000000}"/>
    <cellStyle name="Comma 3 2" xfId="44" xr:uid="{00000000-0005-0000-0000-000030000000}"/>
    <cellStyle name="Comma 3 2 2" xfId="51" xr:uid="{00000000-0005-0000-0000-000037000000}"/>
    <cellStyle name="Comma 3 2 3" xfId="55" xr:uid="{00000000-0005-0000-0000-00003B000000}"/>
    <cellStyle name="Comma 3 3" xfId="49" xr:uid="{00000000-0005-0000-0000-000035000000}"/>
    <cellStyle name="Comma 3 4" xfId="53" xr:uid="{00000000-0005-0000-0000-000039000000}"/>
    <cellStyle name="Comma 4" xfId="43" xr:uid="{00000000-0005-0000-0000-00002F000000}"/>
    <cellStyle name="Comma 4 2" xfId="50" xr:uid="{00000000-0005-0000-0000-000036000000}"/>
    <cellStyle name="Comma 4 3" xfId="54" xr:uid="{00000000-0005-0000-0000-00003A000000}"/>
    <cellStyle name="Comma 5" xfId="48" xr:uid="{00000000-0005-0000-0000-000034000000}"/>
    <cellStyle name="Comma 6" xfId="52" xr:uid="{00000000-0005-0000-0000-000038000000}"/>
    <cellStyle name="Comma 7" xfId="6" xr:uid="{00000000-0005-0000-0000-00000A000000}"/>
    <cellStyle name="Excel Built-in Normal" xfId="37" xr:uid="{00000000-0005-0000-0000-000029000000}"/>
    <cellStyle name="Excel Built-in Normal 2" xfId="63" xr:uid="{00000000-0005-0000-0000-000043000000}"/>
    <cellStyle name="Excel Built-in Normal 2 2" xfId="60" xr:uid="{00000000-0005-0000-0000-000040000000}"/>
    <cellStyle name="Excel Built-in Normal 2 2 2" xfId="65" xr:uid="{00000000-0005-0000-0000-000045000000}"/>
    <cellStyle name="Normal 10" xfId="5" xr:uid="{00000000-0005-0000-0000-000009000000}"/>
    <cellStyle name="Normal 10 2" xfId="56" xr:uid="{00000000-0005-0000-0000-00003C000000}"/>
    <cellStyle name="Normal 115" xfId="62" xr:uid="{00000000-0005-0000-0000-000042000000}"/>
    <cellStyle name="Normal 12 2 3" xfId="59" xr:uid="{00000000-0005-0000-0000-00003F000000}"/>
    <cellStyle name="Normal 17" xfId="42" xr:uid="{00000000-0005-0000-0000-00002E000000}"/>
    <cellStyle name="Normal 18" xfId="10" xr:uid="{00000000-0005-0000-0000-00000E000000}"/>
    <cellStyle name="Normal 2" xfId="21" xr:uid="{00000000-0005-0000-0000-000019000000}"/>
    <cellStyle name="Normal 2 2" xfId="9" xr:uid="{00000000-0005-0000-0000-00000D000000}"/>
    <cellStyle name="Normal 2 2 2" xfId="32" xr:uid="{00000000-0005-0000-0000-000024000000}"/>
    <cellStyle name="Normal 2 2 2 2" xfId="46" xr:uid="{00000000-0005-0000-0000-000032000000}"/>
    <cellStyle name="Normal 2 2 3" xfId="41" xr:uid="{00000000-0005-0000-0000-00002D000000}"/>
    <cellStyle name="Normal 2 3" xfId="64" xr:uid="{00000000-0005-0000-0000-000044000000}"/>
    <cellStyle name="Normal 2_Grostonas 5" xfId="58" xr:uid="{00000000-0005-0000-0000-00003E000000}"/>
    <cellStyle name="Normal 20" xfId="17" xr:uid="{00000000-0005-0000-0000-000015000000}"/>
    <cellStyle name="Normal 3" xfId="7" xr:uid="{00000000-0005-0000-0000-00000B000000}"/>
    <cellStyle name="Normal 3 2" xfId="33" xr:uid="{00000000-0005-0000-0000-000025000000}"/>
    <cellStyle name="Normal 3 3" xfId="67" xr:uid="{00000000-0005-0000-0000-000047000000}"/>
    <cellStyle name="Normal 4" xfId="19" xr:uid="{00000000-0005-0000-0000-000017000000}"/>
    <cellStyle name="Normal 4 2" xfId="13" xr:uid="{00000000-0005-0000-0000-000011000000}"/>
    <cellStyle name="Normal 4 2 2" xfId="47" xr:uid="{00000000-0005-0000-0000-000033000000}"/>
    <cellStyle name="Normal 4 4" xfId="27" xr:uid="{00000000-0005-0000-0000-00001F000000}"/>
    <cellStyle name="Normal 4 4 3" xfId="57" xr:uid="{00000000-0005-0000-0000-00003D000000}"/>
    <cellStyle name="Normal 5" xfId="23" xr:uid="{00000000-0005-0000-0000-00001B000000}"/>
    <cellStyle name="Normal 5 2" xfId="35" xr:uid="{00000000-0005-0000-0000-000027000000}"/>
    <cellStyle name="Normal 5 3" xfId="66" xr:uid="{00000000-0005-0000-0000-000046000000}"/>
    <cellStyle name="Normal 5 5" xfId="61" xr:uid="{00000000-0005-0000-0000-000041000000}"/>
    <cellStyle name="Normal 6" xfId="4" xr:uid="{00000000-0005-0000-0000-000008000000}"/>
    <cellStyle name="Normal 6 2" xfId="34" xr:uid="{00000000-0005-0000-0000-000026000000}"/>
    <cellStyle name="Normal 6 2 2" xfId="12" xr:uid="{00000000-0005-0000-0000-000010000000}"/>
    <cellStyle name="Normal 6 3" xfId="25" xr:uid="{00000000-0005-0000-0000-00001D000000}"/>
    <cellStyle name="Normal 7" xfId="30" xr:uid="{00000000-0005-0000-0000-000022000000}"/>
    <cellStyle name="Normal 8" xfId="36" xr:uid="{00000000-0005-0000-0000-000028000000}"/>
    <cellStyle name="Normal 9" xfId="18" xr:uid="{00000000-0005-0000-0000-000016000000}"/>
    <cellStyle name="Parasts" xfId="0" builtinId="0"/>
    <cellStyle name="Parasts 2" xfId="11" xr:uid="{00000000-0005-0000-0000-00000F000000}"/>
    <cellStyle name="Parasts 3" xfId="40" xr:uid="{00000000-0005-0000-0000-00002C000000}"/>
    <cellStyle name="Parasts 3 2" xfId="45" xr:uid="{00000000-0005-0000-0000-000031000000}"/>
    <cellStyle name="Parasts 4" xfId="15" xr:uid="{00000000-0005-0000-0000-000013000000}"/>
    <cellStyle name="Paskaidrojošs teksts" xfId="1" builtinId="53"/>
    <cellStyle name="Procenti" xfId="2" builtinId="5"/>
    <cellStyle name="Stils 1" xfId="28" xr:uid="{00000000-0005-0000-0000-000020000000}"/>
    <cellStyle name="Style 1" xfId="3" xr:uid="{00000000-0005-0000-0000-000007000000}"/>
    <cellStyle name="Style 1 2" xfId="22" xr:uid="{00000000-0005-0000-0000-00001A000000}"/>
    <cellStyle name="Style 1 2 2" xfId="38" xr:uid="{00000000-0005-0000-0000-00002A000000}"/>
    <cellStyle name="Style 1 3" xfId="8" xr:uid="{00000000-0005-0000-0000-00000C000000}"/>
    <cellStyle name="Style 1_DOP" xfId="39" xr:uid="{00000000-0005-0000-0000-00002B000000}"/>
    <cellStyle name="TableStyleLight1" xfId="16" xr:uid="{00000000-0005-0000-0000-000014000000}"/>
    <cellStyle name="TableStyleLight1 2" xfId="26" xr:uid="{00000000-0005-0000-0000-00001E000000}"/>
    <cellStyle name="Обычный 2" xfId="14" xr:uid="{00000000-0005-0000-0000-000012000000}"/>
    <cellStyle name="Стиль 1" xfId="29"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tabSelected="1" topLeftCell="A4" workbookViewId="0">
      <selection activeCell="B5" sqref="B5:P5"/>
    </sheetView>
  </sheetViews>
  <sheetFormatPr defaultColWidth="9.140625" defaultRowHeight="12.75" x14ac:dyDescent="0.2"/>
  <cols>
    <col min="1" max="1" width="3.42578125" style="21" customWidth="1"/>
    <col min="2" max="2" width="5" style="21" customWidth="1"/>
    <col min="3" max="3" width="50.28515625" style="21" customWidth="1"/>
    <col min="4" max="4" width="7.7109375" style="21" customWidth="1"/>
    <col min="5" max="5" width="8.42578125" style="21" customWidth="1"/>
    <col min="6" max="13" width="11" style="21" customWidth="1"/>
    <col min="14" max="14" width="12.140625" style="21" customWidth="1"/>
    <col min="15" max="15" width="11" style="21" customWidth="1"/>
    <col min="16" max="16" width="12.42578125" style="21" customWidth="1"/>
    <col min="17" max="17" width="10.140625" style="21" customWidth="1"/>
    <col min="18" max="16384" width="9.140625" style="21"/>
  </cols>
  <sheetData>
    <row r="1" spans="1:19" ht="15" customHeight="1" x14ac:dyDescent="0.2">
      <c r="B1" s="4" t="s">
        <v>17</v>
      </c>
      <c r="C1" s="4"/>
      <c r="D1" s="4"/>
      <c r="E1" s="4"/>
      <c r="F1" s="4"/>
      <c r="G1" s="4"/>
      <c r="H1" s="4"/>
      <c r="I1" s="4"/>
      <c r="J1" s="4"/>
      <c r="K1" s="4"/>
      <c r="L1" s="4"/>
      <c r="M1" s="4"/>
      <c r="N1" s="4"/>
      <c r="O1" s="4"/>
      <c r="P1" s="4"/>
    </row>
    <row r="2" spans="1:19" ht="15.75" x14ac:dyDescent="0.25">
      <c r="B2" s="3" t="s">
        <v>30</v>
      </c>
      <c r="C2" s="3"/>
      <c r="D2" s="3"/>
      <c r="E2" s="3"/>
      <c r="F2" s="3"/>
      <c r="G2" s="3"/>
      <c r="H2" s="3"/>
      <c r="I2" s="3"/>
      <c r="J2" s="3"/>
      <c r="K2" s="3"/>
      <c r="L2" s="3"/>
      <c r="M2" s="3"/>
      <c r="N2" s="3"/>
      <c r="O2" s="3"/>
      <c r="P2" s="3"/>
      <c r="Q2" s="17"/>
    </row>
    <row r="3" spans="1:19" ht="19.149999999999999" customHeight="1" x14ac:dyDescent="0.2">
      <c r="B3" s="2" t="s">
        <v>25</v>
      </c>
      <c r="C3" s="2"/>
      <c r="D3" s="2"/>
      <c r="E3" s="2"/>
      <c r="F3" s="2"/>
      <c r="G3" s="2"/>
      <c r="H3" s="2"/>
      <c r="I3" s="2"/>
      <c r="J3" s="2"/>
      <c r="K3" s="2"/>
      <c r="L3" s="2"/>
      <c r="M3" s="2"/>
      <c r="N3" s="2"/>
      <c r="O3" s="2"/>
      <c r="P3" s="2"/>
    </row>
    <row r="4" spans="1:19" ht="16.149999999999999" customHeight="1" x14ac:dyDescent="0.2">
      <c r="B4" s="1" t="s">
        <v>26</v>
      </c>
      <c r="C4" s="1"/>
      <c r="D4" s="1"/>
      <c r="E4" s="1"/>
      <c r="F4" s="1"/>
      <c r="G4" s="1"/>
      <c r="H4" s="1"/>
      <c r="I4" s="1"/>
      <c r="J4" s="1"/>
      <c r="K4" s="1"/>
      <c r="L4" s="1"/>
      <c r="M4" s="1"/>
      <c r="N4" s="1"/>
      <c r="O4" s="1"/>
      <c r="P4" s="1"/>
      <c r="Q4" s="22"/>
      <c r="R4" s="22"/>
      <c r="S4" s="22"/>
    </row>
    <row r="5" spans="1:19" ht="15.75" x14ac:dyDescent="0.2">
      <c r="B5" s="7" t="s">
        <v>36</v>
      </c>
      <c r="C5" s="7"/>
      <c r="D5" s="7"/>
      <c r="E5" s="7"/>
      <c r="F5" s="7"/>
      <c r="G5" s="7"/>
      <c r="H5" s="7"/>
      <c r="I5" s="7"/>
      <c r="J5" s="7"/>
      <c r="K5" s="7"/>
      <c r="L5" s="7"/>
      <c r="M5" s="7"/>
      <c r="N5" s="7"/>
      <c r="O5" s="7"/>
      <c r="P5" s="7"/>
    </row>
    <row r="6" spans="1:19" ht="15.6" customHeight="1" x14ac:dyDescent="0.2">
      <c r="B6" s="65"/>
      <c r="C6" s="65"/>
      <c r="D6" s="65"/>
      <c r="E6" s="65"/>
      <c r="F6" s="16"/>
      <c r="G6" s="16"/>
      <c r="H6" s="16"/>
      <c r="I6" s="16"/>
      <c r="J6" s="66" t="s">
        <v>28</v>
      </c>
      <c r="K6" s="66"/>
      <c r="L6" s="66"/>
      <c r="M6" s="66"/>
      <c r="N6" s="67">
        <f>P19</f>
        <v>0</v>
      </c>
      <c r="O6" s="67"/>
      <c r="P6" s="16" t="s">
        <v>0</v>
      </c>
    </row>
    <row r="7" spans="1:19" s="17" customFormat="1" ht="12.75" customHeight="1" x14ac:dyDescent="0.2"/>
    <row r="8" spans="1:19" s="17" customFormat="1" ht="12.75" customHeight="1" x14ac:dyDescent="0.2">
      <c r="M8" s="68"/>
      <c r="N8" s="68"/>
      <c r="O8" s="68"/>
      <c r="P8" s="68"/>
    </row>
    <row r="9" spans="1:19" ht="16.5" thickBot="1" x14ac:dyDescent="0.3">
      <c r="B9" s="65" t="s">
        <v>31</v>
      </c>
      <c r="C9" s="65"/>
      <c r="D9" s="65"/>
      <c r="E9" s="65"/>
      <c r="F9" s="18"/>
      <c r="G9" s="18"/>
      <c r="H9" s="19"/>
      <c r="I9" s="19"/>
      <c r="J9" s="19"/>
      <c r="K9" s="19"/>
      <c r="L9" s="19"/>
      <c r="M9" s="19"/>
      <c r="N9" s="19"/>
      <c r="O9" s="19"/>
      <c r="P9" s="19"/>
    </row>
    <row r="10" spans="1:19" ht="12.75" customHeight="1" x14ac:dyDescent="0.2">
      <c r="B10" s="69" t="s">
        <v>1</v>
      </c>
      <c r="C10" s="10" t="s">
        <v>2</v>
      </c>
      <c r="D10" s="14" t="s">
        <v>3</v>
      </c>
      <c r="E10" s="12" t="s">
        <v>16</v>
      </c>
      <c r="F10" s="10" t="s">
        <v>4</v>
      </c>
      <c r="G10" s="10"/>
      <c r="H10" s="10"/>
      <c r="I10" s="10"/>
      <c r="J10" s="10"/>
      <c r="K10" s="10"/>
      <c r="L10" s="10" t="s">
        <v>5</v>
      </c>
      <c r="M10" s="10"/>
      <c r="N10" s="10"/>
      <c r="O10" s="10"/>
      <c r="P10" s="15"/>
    </row>
    <row r="11" spans="1:19" ht="93.75" customHeight="1" x14ac:dyDescent="0.2">
      <c r="B11" s="70"/>
      <c r="C11" s="71"/>
      <c r="D11" s="13"/>
      <c r="E11" s="11"/>
      <c r="F11" s="20" t="s">
        <v>6</v>
      </c>
      <c r="G11" s="20" t="s">
        <v>7</v>
      </c>
      <c r="H11" s="20" t="s">
        <v>8</v>
      </c>
      <c r="I11" s="20" t="s">
        <v>9</v>
      </c>
      <c r="J11" s="20" t="s">
        <v>10</v>
      </c>
      <c r="K11" s="20" t="s">
        <v>11</v>
      </c>
      <c r="L11" s="20" t="s">
        <v>12</v>
      </c>
      <c r="M11" s="20" t="s">
        <v>8</v>
      </c>
      <c r="N11" s="20" t="s">
        <v>9</v>
      </c>
      <c r="O11" s="20" t="s">
        <v>10</v>
      </c>
      <c r="P11" s="42" t="s">
        <v>11</v>
      </c>
    </row>
    <row r="12" spans="1:19" ht="112.15" customHeight="1" x14ac:dyDescent="0.25">
      <c r="B12" s="61">
        <v>1</v>
      </c>
      <c r="C12" s="30" t="s">
        <v>29</v>
      </c>
      <c r="D12" s="31" t="s">
        <v>18</v>
      </c>
      <c r="E12" s="32">
        <v>5</v>
      </c>
      <c r="F12" s="31">
        <v>0</v>
      </c>
      <c r="G12" s="60">
        <v>0</v>
      </c>
      <c r="H12" s="33">
        <f>G12*F12</f>
        <v>0</v>
      </c>
      <c r="I12" s="33">
        <v>0</v>
      </c>
      <c r="J12" s="33">
        <v>0</v>
      </c>
      <c r="K12" s="34">
        <v>0</v>
      </c>
      <c r="L12" s="34">
        <f>ROUND(E12*F12,0)</f>
        <v>0</v>
      </c>
      <c r="M12" s="34">
        <f t="shared" ref="M12" si="0">ROUND(H12*E12,2)</f>
        <v>0</v>
      </c>
      <c r="N12" s="34">
        <f>ROUND(I12*E12,2)</f>
        <v>0</v>
      </c>
      <c r="O12" s="34">
        <f t="shared" ref="O12" si="1">ROUND(J12*E12,2)</f>
        <v>0</v>
      </c>
      <c r="P12" s="43">
        <f>ROUND(SUM(M12:O12),2)</f>
        <v>0</v>
      </c>
    </row>
    <row r="13" spans="1:19" ht="33" customHeight="1" thickBot="1" x14ac:dyDescent="0.3">
      <c r="B13" s="61">
        <v>2</v>
      </c>
      <c r="C13" s="38" t="s">
        <v>35</v>
      </c>
      <c r="D13" s="62" t="s">
        <v>24</v>
      </c>
      <c r="E13" s="63">
        <v>110</v>
      </c>
      <c r="F13" s="31">
        <v>0</v>
      </c>
      <c r="G13" s="64">
        <v>0</v>
      </c>
      <c r="H13" s="35">
        <v>0</v>
      </c>
      <c r="I13" s="63">
        <v>0</v>
      </c>
      <c r="J13" s="63">
        <v>0</v>
      </c>
      <c r="K13" s="29">
        <f t="shared" ref="K13" si="2">SUM(H13:J13)</f>
        <v>0</v>
      </c>
      <c r="L13" s="23">
        <f t="shared" ref="L13" si="3">F13*E13</f>
        <v>0</v>
      </c>
      <c r="M13" s="29">
        <f t="shared" ref="M13" si="4">H13*E13</f>
        <v>0</v>
      </c>
      <c r="N13" s="29">
        <f t="shared" ref="N13" si="5">I13*E13</f>
        <v>0</v>
      </c>
      <c r="O13" s="29">
        <f t="shared" ref="O13" si="6">J13*E13</f>
        <v>0</v>
      </c>
      <c r="P13" s="43">
        <f t="shared" ref="P13" si="7">ROUND(SUM(M13:O13),2)</f>
        <v>0</v>
      </c>
    </row>
    <row r="14" spans="1:19" ht="16.5" thickBot="1" x14ac:dyDescent="0.3">
      <c r="B14" s="44"/>
      <c r="C14" s="45"/>
      <c r="D14" s="6" t="s">
        <v>15</v>
      </c>
      <c r="E14" s="6"/>
      <c r="F14" s="6"/>
      <c r="G14" s="6"/>
      <c r="H14" s="6"/>
      <c r="I14" s="6"/>
      <c r="J14" s="6"/>
      <c r="K14" s="5"/>
      <c r="L14" s="55">
        <f>ROUND(SUM(L12:L13),2)</f>
        <v>0</v>
      </c>
      <c r="M14" s="55">
        <f>ROUND(SUM(M12:M13),2)</f>
        <v>0</v>
      </c>
      <c r="N14" s="55">
        <f>ROUND(SUM(N12:N13),2)</f>
        <v>0</v>
      </c>
      <c r="O14" s="55">
        <f>ROUND(SUM(O12:O13),2)</f>
        <v>0</v>
      </c>
      <c r="P14" s="55">
        <f>ROUND(SUM(P12:P13),2)</f>
        <v>0</v>
      </c>
    </row>
    <row r="15" spans="1:19" ht="15.75" x14ac:dyDescent="0.25">
      <c r="B15" s="19"/>
      <c r="C15" s="25"/>
      <c r="D15" s="25"/>
      <c r="E15" s="25"/>
      <c r="F15" s="25"/>
      <c r="G15" s="25"/>
      <c r="H15" s="9" t="s">
        <v>21</v>
      </c>
      <c r="I15" s="9"/>
      <c r="J15" s="9"/>
      <c r="K15" s="9"/>
      <c r="L15" s="46"/>
      <c r="M15" s="47"/>
      <c r="N15" s="47"/>
      <c r="O15" s="52"/>
      <c r="P15" s="56">
        <f>ROUND((P14*L15),2)</f>
        <v>0</v>
      </c>
    </row>
    <row r="16" spans="1:19" ht="15.75" x14ac:dyDescent="0.25">
      <c r="A16" s="36"/>
      <c r="C16" s="21" t="s">
        <v>19</v>
      </c>
      <c r="D16" s="39"/>
      <c r="E16" s="39"/>
      <c r="F16" s="39"/>
      <c r="G16" s="39"/>
      <c r="H16" s="39"/>
      <c r="I16" s="37"/>
      <c r="J16" s="25"/>
      <c r="K16" s="26" t="s">
        <v>32</v>
      </c>
      <c r="L16" s="48"/>
      <c r="M16" s="24"/>
      <c r="N16" s="24"/>
      <c r="O16" s="53"/>
      <c r="P16" s="57">
        <f>ROUND(P14*L16,2)</f>
        <v>0</v>
      </c>
    </row>
    <row r="17" spans="1:17" ht="15.75" x14ac:dyDescent="0.25">
      <c r="A17" s="36"/>
      <c r="B17" s="21" t="s">
        <v>20</v>
      </c>
      <c r="C17" s="21" t="s">
        <v>34</v>
      </c>
      <c r="D17" s="39"/>
      <c r="E17" s="39"/>
      <c r="F17" s="39"/>
      <c r="G17" s="39"/>
      <c r="H17" s="39"/>
      <c r="I17" s="37"/>
      <c r="J17" s="25"/>
      <c r="K17" s="26" t="s">
        <v>13</v>
      </c>
      <c r="L17" s="49"/>
      <c r="M17" s="24"/>
      <c r="N17" s="24"/>
      <c r="O17" s="53"/>
      <c r="P17" s="58">
        <f>ROUND(SUM(P14:P16),2)</f>
        <v>0</v>
      </c>
      <c r="Q17" s="27"/>
    </row>
    <row r="18" spans="1:17" ht="15.75" x14ac:dyDescent="0.25">
      <c r="A18" s="36"/>
      <c r="B18" s="21" t="s">
        <v>20</v>
      </c>
      <c r="C18" s="21" t="s">
        <v>33</v>
      </c>
      <c r="D18" s="39"/>
      <c r="E18" s="39"/>
      <c r="F18" s="39"/>
      <c r="G18" s="39"/>
      <c r="H18" s="39"/>
      <c r="I18" s="37"/>
      <c r="J18" s="25"/>
      <c r="K18" s="26" t="s">
        <v>14</v>
      </c>
      <c r="L18" s="49"/>
      <c r="M18" s="24"/>
      <c r="N18" s="24"/>
      <c r="O18" s="53"/>
      <c r="P18" s="57">
        <f>ROUND(P17*21%,2)</f>
        <v>0</v>
      </c>
      <c r="Q18" s="27"/>
    </row>
    <row r="19" spans="1:17" ht="16.5" thickBot="1" x14ac:dyDescent="0.3">
      <c r="A19" s="36"/>
      <c r="C19" s="21" t="s">
        <v>22</v>
      </c>
      <c r="D19" s="39"/>
      <c r="E19" s="39"/>
      <c r="F19" s="39"/>
      <c r="G19" s="39"/>
      <c r="H19" s="39"/>
      <c r="I19" s="36"/>
      <c r="J19" s="9" t="s">
        <v>27</v>
      </c>
      <c r="K19" s="8"/>
      <c r="L19" s="50"/>
      <c r="M19" s="51"/>
      <c r="N19" s="51"/>
      <c r="O19" s="54"/>
      <c r="P19" s="59">
        <f>ROUND(SUM(P17:P18),2)</f>
        <v>0</v>
      </c>
    </row>
    <row r="20" spans="1:17" ht="15.75" x14ac:dyDescent="0.25">
      <c r="B20" s="40" t="s">
        <v>20</v>
      </c>
      <c r="C20" s="41" t="s">
        <v>23</v>
      </c>
      <c r="D20" s="41"/>
      <c r="E20" s="41"/>
      <c r="F20" s="41"/>
      <c r="G20" s="41"/>
      <c r="H20" s="41"/>
      <c r="I20" s="19"/>
      <c r="J20" s="19"/>
      <c r="K20" s="19"/>
      <c r="L20" s="19"/>
      <c r="M20" s="19"/>
      <c r="N20" s="19"/>
      <c r="O20" s="19"/>
      <c r="P20" s="19"/>
    </row>
    <row r="21" spans="1:17" ht="15" x14ac:dyDescent="0.25">
      <c r="B21" s="40"/>
      <c r="C21" s="40"/>
      <c r="D21" s="40"/>
      <c r="E21" s="40"/>
      <c r="F21" s="40"/>
      <c r="G21" s="40"/>
      <c r="H21" s="40"/>
      <c r="I21" s="28"/>
      <c r="J21" s="28"/>
      <c r="K21" s="28"/>
      <c r="L21" s="28"/>
      <c r="M21" s="28"/>
      <c r="N21" s="28"/>
      <c r="O21" s="28"/>
      <c r="P21" s="28"/>
    </row>
  </sheetData>
  <mergeCells count="19">
    <mergeCell ref="B1:P1"/>
    <mergeCell ref="B2:P2"/>
    <mergeCell ref="B3:P3"/>
    <mergeCell ref="B4:P4"/>
    <mergeCell ref="L10:P10"/>
    <mergeCell ref="B6:E6"/>
    <mergeCell ref="J6:M6"/>
    <mergeCell ref="N6:O6"/>
    <mergeCell ref="M8:P8"/>
    <mergeCell ref="B9:E9"/>
    <mergeCell ref="B10:B11"/>
    <mergeCell ref="C10:C11"/>
    <mergeCell ref="D10:D11"/>
    <mergeCell ref="E10:E11"/>
    <mergeCell ref="F10:K10"/>
    <mergeCell ref="J19:K19"/>
    <mergeCell ref="B5:P5"/>
    <mergeCell ref="D14:K14"/>
    <mergeCell ref="H15:K15"/>
  </mergeCells>
  <printOptions horizontalCentered="1"/>
  <pageMargins left="0.62992125984252001" right="3.9370078740157501E-2" top="0.74803149606299202" bottom="0.74803149606299202" header="0.31496062992126" footer="0.31496062992126"/>
  <pageSetup paperSize="9" scale="65" orientation="landscape" r:id="rId1"/>
</worksheet>
</file>

<file path=docProps/app.xml><?xml version="1.0" encoding="utf-8"?>
<Properties xmlns="http://schemas.openxmlformats.org/officeDocument/2006/extended-properties" xmlns:vt="http://schemas.openxmlformats.org/officeDocument/2006/docPropsVTypes">
  <Template/>
  <TotalTime>317</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PVC logu nomaiņa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RS</dc:creator>
  <cp:keywords/>
  <dc:description/>
  <cp:lastModifiedBy>Inese</cp:lastModifiedBy>
  <cp:revision>21</cp:revision>
  <cp:lastPrinted>2024-10-17T12:30:48Z</cp:lastPrinted>
  <dcterms:created xsi:type="dcterms:W3CDTF">2018-02-14T08:54:41Z</dcterms:created>
  <dcterms:modified xsi:type="dcterms:W3CDTF">2025-06-16T12:34:40Z</dcterms:modified>
  <cp:category/>
  <dc:language>lv-LV</dc:language>
</cp:coreProperties>
</file>