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66925"/>
  <mc:AlternateContent xmlns:mc="http://schemas.openxmlformats.org/markup-compatibility/2006">
    <mc:Choice Requires="x15">
      <x15ac:absPath xmlns:x15ac="http://schemas.microsoft.com/office/spreadsheetml/2010/11/ac" url="F:\Users\Inese\Dokumenti\visi dok\2_iepirkums pasvald vajadz_2\1_CENU_APTAUJAS_no2022\00_CENU_APTAUJAS_2025\20_Logi_durvis\"/>
    </mc:Choice>
  </mc:AlternateContent>
  <xr:revisionPtr revIDLastSave="0" documentId="8_{81747910-F2DB-4B7D-BA94-2D45884FCFC0}" xr6:coauthVersionLast="47" xr6:coauthVersionMax="47" xr10:uidLastSave="{00000000-0000-0000-0000-000000000000}"/>
  <bookViews>
    <workbookView xWindow="2730" yWindow="1440" windowWidth="14400" windowHeight="14760" tabRatio="500" xr2:uid="{00000000-000D-0000-FFFF-FFFF00000000}"/>
  </bookViews>
  <sheets>
    <sheet name="Logi" sheetId="10" r:id="rId1"/>
  </sheets>
  <calcPr calcId="191029"/>
</workbook>
</file>

<file path=xl/calcChain.xml><?xml version="1.0" encoding="utf-8"?>
<calcChain xmlns="http://schemas.openxmlformats.org/spreadsheetml/2006/main">
  <c r="N7" i="10" l="1"/>
  <c r="P21" i="10"/>
  <c r="P20" i="10"/>
  <c r="P19" i="10"/>
  <c r="P18" i="10"/>
  <c r="P17" i="10"/>
  <c r="P16" i="10"/>
  <c r="O16" i="10"/>
  <c r="N16" i="10"/>
  <c r="M16" i="10"/>
  <c r="L16" i="10"/>
  <c r="P15" i="10"/>
  <c r="O15" i="10"/>
  <c r="N15" i="10"/>
  <c r="M15" i="10"/>
  <c r="L15" i="10"/>
  <c r="K15" i="10"/>
  <c r="H15" i="10"/>
  <c r="P14" i="10"/>
  <c r="O14" i="10"/>
  <c r="N14" i="10"/>
  <c r="M14" i="10"/>
  <c r="L14" i="10"/>
  <c r="K14" i="10"/>
  <c r="H14" i="10"/>
</calcChain>
</file>

<file path=xl/sharedStrings.xml><?xml version="1.0" encoding="utf-8"?>
<sst xmlns="http://schemas.openxmlformats.org/spreadsheetml/2006/main" count="46" uniqueCount="39">
  <si>
    <t>EUR</t>
  </si>
  <si>
    <t>Nr. p.k.</t>
  </si>
  <si>
    <t>Darba nosaukums</t>
  </si>
  <si>
    <t>Mērvienība</t>
  </si>
  <si>
    <t>Vienības izmaksas</t>
  </si>
  <si>
    <t>Kopā uz visu apjomu</t>
  </si>
  <si>
    <t>Laika norma (c/h)</t>
  </si>
  <si>
    <t>Darba samaksas likme (EUR/h)</t>
  </si>
  <si>
    <t>Darba alga (EUR)</t>
  </si>
  <si>
    <t>Materiāli (EUR)</t>
  </si>
  <si>
    <t>Mehānismi (EUR)</t>
  </si>
  <si>
    <t>Kopā (EUR)</t>
  </si>
  <si>
    <t>Darbietilpība(c/h)</t>
  </si>
  <si>
    <t>Kopā bez PVN</t>
  </si>
  <si>
    <t>PVN 21%</t>
  </si>
  <si>
    <t>Kopā ar PVN</t>
  </si>
  <si>
    <t>Tiešās izmaksas kopā, t.sk. darba devēja sociālais nodoklis</t>
  </si>
  <si>
    <t>Daudzums</t>
  </si>
  <si>
    <t>Tāmes forma Nr.1</t>
  </si>
  <si>
    <t>gab.</t>
  </si>
  <si>
    <t>Tāmes summa:</t>
  </si>
  <si>
    <t>Piezīmes:</t>
  </si>
  <si>
    <t>-</t>
  </si>
  <si>
    <t>Virsizdevumi t.sk. darba aizsardzība%</t>
  </si>
  <si>
    <t xml:space="preserve">Izstrādājot piedāvājumu, būvuzņēmējam rūpīgi jāpārskata tāme un apjomos jāiekļauj arī neuzrādītie darbi un materiāli, </t>
  </si>
  <si>
    <r>
      <t xml:space="preserve">Pasūtītājs: </t>
    </r>
    <r>
      <rPr>
        <b/>
        <sz val="12"/>
        <color rgb="FF000000"/>
        <rFont val="Times New Roman"/>
        <family val="1"/>
        <charset val="186"/>
      </rPr>
      <t>Vecumnieku apvienības pārvalde</t>
    </r>
  </si>
  <si>
    <t>PVC logi</t>
  </si>
  <si>
    <t>Objekta nosaukums: Dzīvokļa logi</t>
  </si>
  <si>
    <t>PVC logu montāža</t>
  </si>
  <si>
    <t>Tāme sastādīta 2025. gada tirgus cenās</t>
  </si>
  <si>
    <t>Būves nosaukums: Dzīvojamā ēka</t>
  </si>
  <si>
    <t>Peļņa %</t>
  </si>
  <si>
    <t>Piedāvājumā jāiekļau viss aprīkojums un palīgiekārtas, kas nepieciešams droša darba procesa  veikšanai.</t>
  </si>
  <si>
    <t>bez kuriem nebūtu iespējama kvalitatīva darbu izpilde.</t>
  </si>
  <si>
    <r>
      <t xml:space="preserve">Esošā koka loga demontāža un jauna PVC loga ar divu stiklu paketi montāža (ekonomiskā klase), tai skaitā uzstādīt ārējās un iekšējās palodzes un ailes apdare (Logu stiprināšana fasādes plaknē ar pretvēja un pretkondensāta membrānu iestrādi, jauna PVC iekšējā palodze, cinkotāskārda ārējā  palodze). Logs balts, 0,95m x1,40m viena vērtne. </t>
    </r>
    <r>
      <rPr>
        <b/>
        <sz val="12"/>
        <rFont val="Times New Roman"/>
        <family val="1"/>
        <charset val="186"/>
      </rPr>
      <t>Izmēri pirms izgatavošanas obligāti jāprecizē</t>
    </r>
    <r>
      <rPr>
        <sz val="12"/>
        <rFont val="Times New Roman"/>
        <family val="1"/>
        <charset val="186"/>
      </rPr>
      <t>.</t>
    </r>
  </si>
  <si>
    <t>Tāme sastādīta: 2025. gada __.___.</t>
  </si>
  <si>
    <r>
      <rPr>
        <sz val="12"/>
        <rFont val="Times New Roman"/>
        <family val="1"/>
        <charset val="186"/>
      </rPr>
      <t>Objekta adrese:</t>
    </r>
    <r>
      <rPr>
        <b/>
        <sz val="12"/>
        <rFont val="Times New Roman"/>
        <family val="1"/>
        <charset val="186"/>
      </rPr>
      <t>"Saulgrieži", Vecumnieku pagasts, Bauskas novads</t>
    </r>
  </si>
  <si>
    <r>
      <t xml:space="preserve">Esošā koka loga demontāža un jauna PVC loga ar divu stiklu paketi montāža (ekonomiskā klase), tai skaitā uzstādīt ārējās un iekšējās palodzes un ailes apdare (Logu stiprināšana fasādes plaknē ar pretvēja un pretkondensāta membrānu iestrādi, jauna PVC iekšējā palodze, cinkotāskārda ārējā  palodze). Logs balts, 0,95m x1,40m neverams - vitrīne. </t>
    </r>
    <r>
      <rPr>
        <b/>
        <sz val="12"/>
        <rFont val="Times New Roman"/>
        <family val="1"/>
        <charset val="186"/>
      </rPr>
      <t>Izmēri pirms izgatavošanas obligāti jāprecizē</t>
    </r>
    <r>
      <rPr>
        <sz val="12"/>
        <rFont val="Times New Roman"/>
        <family val="1"/>
        <charset val="186"/>
      </rPr>
      <t>.</t>
    </r>
  </si>
  <si>
    <t>Materiālu zudumi darbu tehnoloģisko procesu rezultātā apjomos nav ievērtēti.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</si>
</sst>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quot;&quot;;\ "/>
    <numFmt numFmtId="165" formatCode="0;&quot;&quot;;&quot;&quot;"/>
    <numFmt numFmtId="166" formatCode="0.00;&quot;&quot;;&quot;&quot;"/>
    <numFmt numFmtId="167" formatCode="0.00;&quot;-1&quot;;&quot;&quot;"/>
    <numFmt numFmtId="168" formatCode="_-* #,##0.00_-;\-* #,##0.00_-;_-* \-??_-;_-@_-"/>
    <numFmt numFmtId="169" formatCode="0.0"/>
  </numFmts>
  <fonts count="21" x14ac:knownFonts="1">
    <font>
      <sz val="10"/>
      <name val="Arial"/>
      <family val="2"/>
      <charset val="1"/>
    </font>
    <font>
      <sz val="11"/>
      <color theme="1"/>
      <name val="Calibri"/>
      <family val="2"/>
      <charset val="186"/>
      <scheme val="minor"/>
    </font>
    <font>
      <sz val="10"/>
      <name val="Times New Roman"/>
      <family val="1"/>
    </font>
    <font>
      <sz val="11"/>
      <name val="Times New Roman"/>
      <family val="1"/>
    </font>
    <font>
      <sz val="10"/>
      <name val="Helv"/>
      <family val="2"/>
    </font>
    <font>
      <b/>
      <sz val="12"/>
      <name val="Times New Roman"/>
      <family val="1"/>
      <charset val="186"/>
    </font>
    <font>
      <i/>
      <sz val="12"/>
      <color rgb="FF000000"/>
      <name val="Times New Roman"/>
      <family val="1"/>
      <charset val="186"/>
    </font>
    <font>
      <sz val="12"/>
      <color rgb="FF000000"/>
      <name val="Times New Roman"/>
      <family val="1"/>
      <charset val="186"/>
    </font>
    <font>
      <b/>
      <sz val="12"/>
      <color rgb="FF000000"/>
      <name val="Times New Roman"/>
      <family val="1"/>
      <charset val="186"/>
    </font>
    <font>
      <sz val="12"/>
      <name val="Times New Roman"/>
      <family val="1"/>
      <charset val="186"/>
    </font>
    <font>
      <sz val="11"/>
      <color indexed="8"/>
      <name val="Calibri"/>
      <family val="2"/>
      <charset val="186"/>
    </font>
    <font>
      <b/>
      <sz val="11"/>
      <color rgb="FFFA7D00"/>
      <name val="Calibri"/>
      <family val="2"/>
      <charset val="186"/>
    </font>
    <font>
      <sz val="10"/>
      <name val="MS Sans Serif"/>
      <family val="2"/>
      <charset val="186"/>
    </font>
    <font>
      <sz val="11"/>
      <color indexed="8"/>
      <name val="Arial"/>
      <family val="2"/>
      <charset val="204"/>
    </font>
    <font>
      <b/>
      <sz val="10"/>
      <color rgb="FFFA7D00"/>
      <name val="Calibri"/>
      <family val="2"/>
      <charset val="186"/>
      <scheme val="minor"/>
    </font>
    <font>
      <sz val="11"/>
      <color rgb="FF000000"/>
      <name val="Calibri"/>
      <family val="2"/>
      <charset val="1"/>
    </font>
    <font>
      <sz val="12"/>
      <color theme="1"/>
      <name val="Tahoma"/>
      <family val="2"/>
      <charset val="186"/>
    </font>
    <font>
      <sz val="9"/>
      <name val="Times New Roman"/>
      <family val="1"/>
    </font>
    <font>
      <b/>
      <sz val="9"/>
      <name val="Times New Roman"/>
      <family val="1"/>
    </font>
    <font>
      <b/>
      <sz val="10"/>
      <name val="Times New Roman"/>
      <family val="1"/>
      <charset val="186"/>
    </font>
    <font>
      <sz val="10"/>
      <name val="Arial"/>
      <family val="2"/>
      <charset val="1"/>
    </font>
  </fonts>
  <fills count="5">
    <fill>
      <patternFill patternType="none"/>
    </fill>
    <fill>
      <patternFill patternType="gray125"/>
    </fill>
    <fill>
      <patternFill patternType="solid">
        <fgColor rgb="FFF2F2F2"/>
        <bgColor indexed="64"/>
      </patternFill>
    </fill>
    <fill>
      <patternFill patternType="solid">
        <fgColor indexed="9"/>
        <bgColor indexed="64"/>
      </patternFill>
    </fill>
    <fill>
      <patternFill patternType="solid">
        <fgColor theme="0" tint="-0.14996795556505021"/>
        <bgColor indexed="64"/>
      </patternFill>
    </fill>
  </fills>
  <borders count="25">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medium">
        <color auto="1"/>
      </bottom>
      <diagonal/>
    </border>
  </borders>
  <cellStyleXfs count="68">
    <xf numFmtId="0" fontId="0" fillId="0" borderId="0"/>
    <xf numFmtId="0" fontId="20" fillId="0" borderId="0"/>
    <xf numFmtId="9" fontId="20" fillId="0" borderId="0" applyFont="0" applyFill="0" applyBorder="0" applyAlignment="0" applyProtection="0"/>
    <xf numFmtId="0" fontId="4" fillId="0" borderId="0"/>
    <xf numFmtId="0" fontId="20" fillId="0" borderId="0"/>
    <xf numFmtId="0" fontId="1" fillId="0" borderId="0"/>
    <xf numFmtId="43" fontId="1" fillId="0" borderId="0" applyFont="0" applyFill="0" applyBorder="0" applyAlignment="0" applyProtection="0"/>
    <xf numFmtId="0" fontId="20" fillId="0" borderId="0"/>
    <xf numFmtId="0" fontId="4" fillId="0" borderId="0"/>
    <xf numFmtId="0" fontId="20" fillId="0" borderId="0"/>
    <xf numFmtId="0" fontId="20" fillId="0" borderId="0"/>
    <xf numFmtId="0" fontId="20" fillId="0" borderId="0"/>
    <xf numFmtId="0" fontId="10" fillId="0" borderId="0"/>
    <xf numFmtId="0" fontId="20" fillId="0" borderId="0"/>
    <xf numFmtId="0" fontId="20" fillId="0" borderId="0"/>
    <xf numFmtId="0" fontId="1" fillId="0" borderId="0"/>
    <xf numFmtId="0" fontId="11" fillId="2" borderId="1"/>
    <xf numFmtId="0" fontId="20" fillId="0" borderId="0"/>
    <xf numFmtId="0" fontId="12" fillId="0" borderId="0"/>
    <xf numFmtId="0" fontId="10" fillId="0" borderId="0"/>
    <xf numFmtId="168" fontId="10" fillId="0" borderId="0" applyFill="0" applyBorder="0" applyAlignment="0" applyProtection="0"/>
    <xf numFmtId="0" fontId="13" fillId="0" borderId="0"/>
    <xf numFmtId="0" fontId="20" fillId="0" borderId="0"/>
    <xf numFmtId="0" fontId="1" fillId="0" borderId="0"/>
    <xf numFmtId="0" fontId="14" fillId="2" borderId="1" applyNumberFormat="0" applyAlignment="0" applyProtection="0"/>
    <xf numFmtId="0" fontId="1" fillId="0" borderId="0"/>
    <xf numFmtId="0" fontId="20" fillId="0" borderId="0"/>
    <xf numFmtId="0" fontId="20" fillId="0" borderId="0"/>
    <xf numFmtId="0" fontId="4" fillId="0" borderId="0"/>
    <xf numFmtId="0" fontId="4" fillId="0" borderId="0"/>
    <xf numFmtId="0" fontId="1" fillId="0" borderId="0"/>
    <xf numFmtId="43" fontId="1" fillId="0" borderId="0" applyFont="0" applyFill="0" applyBorder="0" applyAlignment="0" applyProtection="0"/>
    <xf numFmtId="0" fontId="20" fillId="0" borderId="0"/>
    <xf numFmtId="0" fontId="20" fillId="0" borderId="0"/>
    <xf numFmtId="0" fontId="10" fillId="0" borderId="0"/>
    <xf numFmtId="169" fontId="1" fillId="0" borderId="0"/>
    <xf numFmtId="0" fontId="1" fillId="0" borderId="0"/>
    <xf numFmtId="0" fontId="20" fillId="0" borderId="0"/>
    <xf numFmtId="0" fontId="4" fillId="0" borderId="0"/>
    <xf numFmtId="0" fontId="4" fillId="0" borderId="0"/>
    <xf numFmtId="0" fontId="20" fillId="0" borderId="0"/>
    <xf numFmtId="0" fontId="20"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20" fillId="0" borderId="0"/>
    <xf numFmtId="0" fontId="20" fillId="0" borderId="0"/>
    <xf numFmtId="0" fontId="1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0" fillId="0" borderId="0"/>
    <xf numFmtId="0" fontId="1" fillId="0" borderId="0"/>
    <xf numFmtId="0" fontId="10" fillId="0" borderId="0"/>
    <xf numFmtId="0" fontId="15" fillId="0" borderId="0"/>
    <xf numFmtId="0" fontId="10" fillId="0" borderId="0"/>
    <xf numFmtId="0" fontId="16" fillId="0" borderId="0"/>
    <xf numFmtId="0" fontId="10" fillId="0" borderId="0"/>
    <xf numFmtId="0" fontId="10" fillId="0" borderId="0"/>
    <xf numFmtId="0" fontId="20" fillId="0" borderId="0"/>
    <xf numFmtId="0" fontId="10" fillId="0" borderId="0"/>
    <xf numFmtId="0" fontId="1" fillId="0" borderId="0"/>
    <xf numFmtId="0" fontId="20" fillId="0" borderId="0"/>
  </cellStyleXfs>
  <cellXfs count="73">
    <xf numFmtId="0" fontId="0" fillId="0" borderId="0" xfId="0"/>
    <xf numFmtId="0" fontId="9" fillId="0" borderId="0" xfId="1" applyFont="1" applyAlignment="1">
      <alignment horizontal="right" vertical="top" wrapText="1"/>
    </xf>
    <xf numFmtId="0" fontId="9" fillId="0" borderId="0" xfId="1" applyFont="1" applyAlignment="1">
      <alignment horizontal="center" vertical="top"/>
    </xf>
    <xf numFmtId="0" fontId="5" fillId="0" borderId="0" xfId="0" applyFont="1" applyAlignment="1">
      <alignment horizontal="right" vertical="center"/>
    </xf>
    <xf numFmtId="0" fontId="5" fillId="0" borderId="24" xfId="0" applyFont="1" applyBorder="1" applyAlignment="1">
      <alignment horizontal="right" vertical="center"/>
    </xf>
    <xf numFmtId="0" fontId="5" fillId="0" borderId="9" xfId="0" applyFont="1" applyBorder="1" applyAlignment="1">
      <alignment horizontal="right" vertical="center"/>
    </xf>
    <xf numFmtId="0" fontId="9" fillId="0" borderId="23" xfId="0" applyFont="1" applyBorder="1" applyAlignment="1">
      <alignment horizontal="center" vertical="center"/>
    </xf>
    <xf numFmtId="0" fontId="9" fillId="0" borderId="11" xfId="0" applyFont="1" applyBorder="1" applyAlignment="1">
      <alignment horizontal="center" vertical="center"/>
    </xf>
    <xf numFmtId="164" fontId="9" fillId="0" borderId="0" xfId="1" applyNumberFormat="1" applyFont="1" applyAlignment="1">
      <alignment horizontal="left" vertical="top" wrapText="1"/>
    </xf>
    <xf numFmtId="0" fontId="7" fillId="0" borderId="0" xfId="0" applyFont="1" applyAlignment="1">
      <alignment horizontal="left" vertical="center"/>
    </xf>
    <xf numFmtId="0" fontId="7" fillId="0" borderId="0" xfId="0" applyFont="1" applyAlignment="1">
      <alignment horizontal="left" vertical="center" wrapText="1"/>
    </xf>
    <xf numFmtId="0" fontId="6" fillId="0" borderId="0" xfId="0" applyFont="1" applyAlignment="1">
      <alignment horizontal="center"/>
    </xf>
    <xf numFmtId="0" fontId="5" fillId="0" borderId="0" xfId="1" applyFont="1" applyAlignment="1">
      <alignment horizontal="center" vertical="top"/>
    </xf>
    <xf numFmtId="164" fontId="9" fillId="0" borderId="0" xfId="1" applyNumberFormat="1" applyFont="1" applyAlignment="1">
      <alignment horizontal="left" vertical="top"/>
    </xf>
    <xf numFmtId="164" fontId="5" fillId="0" borderId="0" xfId="1" applyNumberFormat="1" applyFont="1" applyAlignment="1">
      <alignment horizontal="left" vertical="top"/>
    </xf>
    <xf numFmtId="2" fontId="5" fillId="0" borderId="0" xfId="1" applyNumberFormat="1" applyFont="1" applyAlignment="1">
      <alignment horizontal="center" vertical="top" wrapText="1"/>
    </xf>
    <xf numFmtId="0" fontId="9" fillId="0" borderId="0" xfId="1" applyFont="1" applyAlignment="1">
      <alignment horizontal="left" vertical="top" wrapText="1"/>
    </xf>
    <xf numFmtId="0" fontId="3" fillId="0" borderId="0" xfId="32" applyFont="1" applyAlignment="1">
      <alignment horizontal="right" vertical="center"/>
    </xf>
    <xf numFmtId="0" fontId="9" fillId="0" borderId="0" xfId="1" applyFont="1" applyAlignment="1">
      <alignment horizontal="left" vertical="top"/>
    </xf>
    <xf numFmtId="0" fontId="9" fillId="0" borderId="0" xfId="0" applyFont="1"/>
    <xf numFmtId="0" fontId="9" fillId="0" borderId="2" xfId="0" applyFont="1" applyBorder="1" applyAlignment="1">
      <alignment horizontal="center" vertical="center" textRotation="90" wrapText="1"/>
    </xf>
    <xf numFmtId="0" fontId="2" fillId="0" borderId="0" xfId="0" applyFont="1"/>
    <xf numFmtId="164" fontId="3" fillId="0" borderId="0" xfId="1" applyNumberFormat="1" applyFont="1" applyAlignment="1">
      <alignment vertical="top" wrapText="1"/>
    </xf>
    <xf numFmtId="166" fontId="7" fillId="0" borderId="2" xfId="0" applyNumberFormat="1" applyFont="1" applyBorder="1" applyAlignment="1">
      <alignment horizontal="center" vertical="center" wrapText="1"/>
    </xf>
    <xf numFmtId="0" fontId="9" fillId="0" borderId="2" xfId="0" applyFont="1" applyBorder="1"/>
    <xf numFmtId="0" fontId="5" fillId="0" borderId="0" xfId="0" applyFont="1" applyAlignment="1">
      <alignment vertical="center"/>
    </xf>
    <xf numFmtId="0" fontId="5" fillId="0" borderId="0" xfId="0" applyFont="1" applyAlignment="1">
      <alignment horizontal="right" vertical="center"/>
    </xf>
    <xf numFmtId="2" fontId="2" fillId="0" borderId="0" xfId="0" applyNumberFormat="1" applyFont="1"/>
    <xf numFmtId="0" fontId="3" fillId="0" borderId="0" xfId="0" applyFont="1"/>
    <xf numFmtId="0" fontId="9" fillId="0" borderId="3" xfId="0" applyFont="1" applyBorder="1" applyAlignment="1">
      <alignment wrapText="1"/>
    </xf>
    <xf numFmtId="166" fontId="7" fillId="0" borderId="4" xfId="0" applyNumberFormat="1" applyFont="1" applyBorder="1" applyAlignment="1">
      <alignment horizontal="center" vertical="center" wrapText="1"/>
    </xf>
    <xf numFmtId="2" fontId="7" fillId="0" borderId="4" xfId="0" applyNumberFormat="1" applyFont="1" applyBorder="1" applyAlignment="1">
      <alignment horizontal="center" vertical="center"/>
    </xf>
    <xf numFmtId="166" fontId="7" fillId="0" borderId="4" xfId="0" applyNumberFormat="1" applyFont="1" applyBorder="1" applyAlignment="1">
      <alignment horizontal="center" vertical="center"/>
    </xf>
    <xf numFmtId="167" fontId="7" fillId="0" borderId="4" xfId="0" applyNumberFormat="1" applyFont="1" applyBorder="1" applyAlignment="1">
      <alignment horizontal="center" vertical="center" wrapText="1"/>
    </xf>
    <xf numFmtId="0" fontId="17" fillId="0" borderId="0" xfId="0" applyFont="1"/>
    <xf numFmtId="0" fontId="18" fillId="0" borderId="0" xfId="0" applyFont="1" applyAlignment="1">
      <alignment vertical="center"/>
    </xf>
    <xf numFmtId="0" fontId="19" fillId="0" borderId="0" xfId="0" applyFont="1" applyAlignment="1">
      <alignment vertical="center"/>
    </xf>
    <xf numFmtId="0" fontId="0" fillId="3" borderId="0" xfId="0" applyFill="1"/>
    <xf numFmtId="0" fontId="2" fillId="3" borderId="0" xfId="0" applyFont="1" applyFill="1"/>
    <xf numFmtId="0" fontId="9" fillId="4" borderId="2" xfId="0" applyFont="1" applyFill="1" applyBorder="1" applyAlignment="1">
      <alignment horizontal="center" vertical="center" textRotation="90" wrapText="1"/>
    </xf>
    <xf numFmtId="0" fontId="9" fillId="4" borderId="2" xfId="0" applyFont="1" applyFill="1" applyBorder="1" applyAlignment="1">
      <alignment horizontal="center" vertical="center" textRotation="90"/>
    </xf>
    <xf numFmtId="0" fontId="9" fillId="0" borderId="5" xfId="0" applyFont="1" applyBorder="1" applyAlignment="1">
      <alignment horizontal="center" vertical="center" textRotation="90" wrapText="1"/>
    </xf>
    <xf numFmtId="167" fontId="7" fillId="0" borderId="6" xfId="0" applyNumberFormat="1" applyFont="1" applyBorder="1" applyAlignment="1">
      <alignment horizontal="center" vertical="center" wrapText="1"/>
    </xf>
    <xf numFmtId="165" fontId="7" fillId="0" borderId="7" xfId="0" applyNumberFormat="1" applyFont="1" applyBorder="1" applyAlignment="1">
      <alignment horizontal="center" vertical="center"/>
    </xf>
    <xf numFmtId="0" fontId="9" fillId="0" borderId="8" xfId="0" applyFont="1" applyBorder="1"/>
    <xf numFmtId="0" fontId="5" fillId="0" borderId="9" xfId="0" applyFont="1" applyBorder="1" applyAlignment="1">
      <alignment vertical="center"/>
    </xf>
    <xf numFmtId="9" fontId="9" fillId="0" borderId="10" xfId="2" applyFont="1" applyFill="1" applyBorder="1"/>
    <xf numFmtId="2" fontId="5" fillId="0" borderId="11" xfId="0" applyNumberFormat="1" applyFont="1" applyBorder="1"/>
    <xf numFmtId="9" fontId="9" fillId="0" borderId="7" xfId="2" applyFont="1" applyFill="1" applyBorder="1"/>
    <xf numFmtId="0" fontId="9" fillId="0" borderId="7" xfId="0" applyFont="1" applyBorder="1"/>
    <xf numFmtId="0" fontId="9" fillId="0" borderId="12" xfId="0" applyFont="1" applyBorder="1"/>
    <xf numFmtId="0" fontId="9" fillId="0" borderId="13" xfId="0" applyFont="1" applyBorder="1"/>
    <xf numFmtId="0" fontId="9" fillId="4" borderId="7" xfId="0" applyFont="1" applyFill="1" applyBorder="1" applyAlignment="1">
      <alignment horizontal="center" vertical="center" textRotation="90" wrapText="1"/>
    </xf>
    <xf numFmtId="0" fontId="9" fillId="4" borderId="5" xfId="0" applyFont="1" applyFill="1" applyBorder="1" applyAlignment="1">
      <alignment horizontal="center" vertical="center" textRotation="90" wrapText="1"/>
    </xf>
    <xf numFmtId="2" fontId="5" fillId="0" borderId="14" xfId="0" applyNumberFormat="1" applyFont="1" applyBorder="1"/>
    <xf numFmtId="0" fontId="9" fillId="0" borderId="15" xfId="0" applyFont="1" applyBorder="1"/>
    <xf numFmtId="0" fontId="9" fillId="0" borderId="16" xfId="0" applyFont="1" applyBorder="1"/>
    <xf numFmtId="2" fontId="5" fillId="0" borderId="17" xfId="0" applyNumberFormat="1" applyFont="1" applyBorder="1" applyAlignment="1">
      <alignment horizontal="center" vertical="center"/>
    </xf>
    <xf numFmtId="2" fontId="9" fillId="0" borderId="18" xfId="0" applyNumberFormat="1" applyFont="1" applyBorder="1" applyAlignment="1">
      <alignment horizontal="center" vertical="center"/>
    </xf>
    <xf numFmtId="2" fontId="9" fillId="0" borderId="19" xfId="0" applyNumberFormat="1" applyFont="1" applyBorder="1" applyAlignment="1">
      <alignment horizontal="center" vertical="center"/>
    </xf>
    <xf numFmtId="2" fontId="5" fillId="0" borderId="19" xfId="0" applyNumberFormat="1" applyFont="1" applyBorder="1" applyAlignment="1">
      <alignment horizontal="center" vertical="center"/>
    </xf>
    <xf numFmtId="2" fontId="5" fillId="0" borderId="20" xfId="0" applyNumberFormat="1" applyFont="1" applyBorder="1" applyAlignment="1">
      <alignment horizontal="center" vertical="center"/>
    </xf>
    <xf numFmtId="165" fontId="7" fillId="0" borderId="4" xfId="0" applyNumberFormat="1" applyFont="1" applyBorder="1" applyAlignment="1">
      <alignment horizontal="center" vertical="center" wrapText="1"/>
    </xf>
    <xf numFmtId="165" fontId="7" fillId="0" borderId="21" xfId="0" applyNumberFormat="1" applyFont="1" applyBorder="1" applyAlignment="1">
      <alignment horizontal="center" vertical="center"/>
    </xf>
    <xf numFmtId="0" fontId="9" fillId="4" borderId="22" xfId="0" applyFont="1" applyFill="1" applyBorder="1" applyAlignment="1">
      <alignment horizontal="center" vertical="center"/>
    </xf>
    <xf numFmtId="0" fontId="3" fillId="0" borderId="0" xfId="32" applyFont="1" applyAlignment="1">
      <alignment horizontal="center" vertical="center"/>
    </xf>
    <xf numFmtId="0" fontId="9" fillId="0" borderId="10" xfId="0" applyFont="1" applyBorder="1" applyAlignment="1">
      <alignment horizontal="center" vertical="center" textRotation="90" wrapText="1"/>
    </xf>
    <xf numFmtId="0" fontId="9" fillId="0" borderId="7" xfId="0" applyFont="1" applyBorder="1" applyAlignment="1">
      <alignment horizontal="center" vertical="center" textRotation="90" wrapText="1"/>
    </xf>
    <xf numFmtId="0" fontId="9" fillId="0" borderId="2" xfId="0" applyFont="1" applyBorder="1" applyAlignment="1">
      <alignment horizontal="center" vertical="center"/>
    </xf>
    <xf numFmtId="0" fontId="9" fillId="0" borderId="11" xfId="0" applyFont="1" applyBorder="1" applyAlignment="1">
      <alignment horizontal="center" vertical="center" textRotation="90"/>
    </xf>
    <xf numFmtId="0" fontId="9" fillId="0" borderId="2" xfId="0" applyFont="1" applyBorder="1" applyAlignment="1">
      <alignment horizontal="center" vertical="center" textRotation="90"/>
    </xf>
    <xf numFmtId="0" fontId="9" fillId="0" borderId="11" xfId="0" applyFont="1" applyBorder="1" applyAlignment="1">
      <alignment horizontal="center" vertical="center" textRotation="90" wrapText="1"/>
    </xf>
    <xf numFmtId="0" fontId="9" fillId="0" borderId="2" xfId="0" applyFont="1" applyBorder="1" applyAlignment="1">
      <alignment horizontal="center" vertical="center" textRotation="90" wrapText="1"/>
    </xf>
  </cellXfs>
  <cellStyles count="68">
    <cellStyle name="Calculation 2" xfId="24" xr:uid="{00000000-0005-0000-0000-00001C000000}"/>
    <cellStyle name="Comma 2" xfId="20" xr:uid="{00000000-0005-0000-0000-000018000000}"/>
    <cellStyle name="Comma 3" xfId="31" xr:uid="{00000000-0005-0000-0000-000023000000}"/>
    <cellStyle name="Comma 3 2" xfId="44" xr:uid="{00000000-0005-0000-0000-000030000000}"/>
    <cellStyle name="Comma 3 2 2" xfId="51" xr:uid="{00000000-0005-0000-0000-000037000000}"/>
    <cellStyle name="Comma 3 2 3" xfId="55" xr:uid="{00000000-0005-0000-0000-00003B000000}"/>
    <cellStyle name="Comma 3 3" xfId="49" xr:uid="{00000000-0005-0000-0000-000035000000}"/>
    <cellStyle name="Comma 3 4" xfId="53" xr:uid="{00000000-0005-0000-0000-000039000000}"/>
    <cellStyle name="Comma 4" xfId="43" xr:uid="{00000000-0005-0000-0000-00002F000000}"/>
    <cellStyle name="Comma 4 2" xfId="50" xr:uid="{00000000-0005-0000-0000-000036000000}"/>
    <cellStyle name="Comma 4 3" xfId="54" xr:uid="{00000000-0005-0000-0000-00003A000000}"/>
    <cellStyle name="Comma 5" xfId="48" xr:uid="{00000000-0005-0000-0000-000034000000}"/>
    <cellStyle name="Comma 6" xfId="52" xr:uid="{00000000-0005-0000-0000-000038000000}"/>
    <cellStyle name="Comma 7" xfId="6" xr:uid="{00000000-0005-0000-0000-00000A000000}"/>
    <cellStyle name="Excel Built-in Normal" xfId="37" xr:uid="{00000000-0005-0000-0000-000029000000}"/>
    <cellStyle name="Excel Built-in Normal 2" xfId="63" xr:uid="{00000000-0005-0000-0000-000043000000}"/>
    <cellStyle name="Excel Built-in Normal 2 2" xfId="60" xr:uid="{00000000-0005-0000-0000-000040000000}"/>
    <cellStyle name="Excel Built-in Normal 2 2 2" xfId="65" xr:uid="{00000000-0005-0000-0000-000045000000}"/>
    <cellStyle name="Normal 10" xfId="5" xr:uid="{00000000-0005-0000-0000-000009000000}"/>
    <cellStyle name="Normal 10 2" xfId="56" xr:uid="{00000000-0005-0000-0000-00003C000000}"/>
    <cellStyle name="Normal 115" xfId="62" xr:uid="{00000000-0005-0000-0000-000042000000}"/>
    <cellStyle name="Normal 12 2 3" xfId="59" xr:uid="{00000000-0005-0000-0000-00003F000000}"/>
    <cellStyle name="Normal 17" xfId="42" xr:uid="{00000000-0005-0000-0000-00002E000000}"/>
    <cellStyle name="Normal 18" xfId="10" xr:uid="{00000000-0005-0000-0000-00000E000000}"/>
    <cellStyle name="Normal 2" xfId="21" xr:uid="{00000000-0005-0000-0000-000019000000}"/>
    <cellStyle name="Normal 2 2" xfId="9" xr:uid="{00000000-0005-0000-0000-00000D000000}"/>
    <cellStyle name="Normal 2 2 2" xfId="32" xr:uid="{00000000-0005-0000-0000-000024000000}"/>
    <cellStyle name="Normal 2 2 2 2" xfId="46" xr:uid="{00000000-0005-0000-0000-000032000000}"/>
    <cellStyle name="Normal 2 2 3" xfId="41" xr:uid="{00000000-0005-0000-0000-00002D000000}"/>
    <cellStyle name="Normal 2 3" xfId="64" xr:uid="{00000000-0005-0000-0000-000044000000}"/>
    <cellStyle name="Normal 2_Grostonas 5" xfId="58" xr:uid="{00000000-0005-0000-0000-00003E000000}"/>
    <cellStyle name="Normal 20" xfId="17" xr:uid="{00000000-0005-0000-0000-000015000000}"/>
    <cellStyle name="Normal 3" xfId="7" xr:uid="{00000000-0005-0000-0000-00000B000000}"/>
    <cellStyle name="Normal 3 2" xfId="33" xr:uid="{00000000-0005-0000-0000-000025000000}"/>
    <cellStyle name="Normal 3 3" xfId="67" xr:uid="{00000000-0005-0000-0000-000047000000}"/>
    <cellStyle name="Normal 4" xfId="19" xr:uid="{00000000-0005-0000-0000-000017000000}"/>
    <cellStyle name="Normal 4 2" xfId="13" xr:uid="{00000000-0005-0000-0000-000011000000}"/>
    <cellStyle name="Normal 4 2 2" xfId="47" xr:uid="{00000000-0005-0000-0000-000033000000}"/>
    <cellStyle name="Normal 4 4" xfId="27" xr:uid="{00000000-0005-0000-0000-00001F000000}"/>
    <cellStyle name="Normal 4 4 3" xfId="57" xr:uid="{00000000-0005-0000-0000-00003D000000}"/>
    <cellStyle name="Normal 5" xfId="23" xr:uid="{00000000-0005-0000-0000-00001B000000}"/>
    <cellStyle name="Normal 5 2" xfId="35" xr:uid="{00000000-0005-0000-0000-000027000000}"/>
    <cellStyle name="Normal 5 3" xfId="66" xr:uid="{00000000-0005-0000-0000-000046000000}"/>
    <cellStyle name="Normal 5 5" xfId="61" xr:uid="{00000000-0005-0000-0000-000041000000}"/>
    <cellStyle name="Normal 6" xfId="4" xr:uid="{00000000-0005-0000-0000-000008000000}"/>
    <cellStyle name="Normal 6 2" xfId="34" xr:uid="{00000000-0005-0000-0000-000026000000}"/>
    <cellStyle name="Normal 6 2 2" xfId="12" xr:uid="{00000000-0005-0000-0000-000010000000}"/>
    <cellStyle name="Normal 6 3" xfId="25" xr:uid="{00000000-0005-0000-0000-00001D000000}"/>
    <cellStyle name="Normal 7" xfId="30" xr:uid="{00000000-0005-0000-0000-000022000000}"/>
    <cellStyle name="Normal 8" xfId="36" xr:uid="{00000000-0005-0000-0000-000028000000}"/>
    <cellStyle name="Normal 9" xfId="18" xr:uid="{00000000-0005-0000-0000-000016000000}"/>
    <cellStyle name="Parasts" xfId="0" builtinId="0"/>
    <cellStyle name="Parasts 2" xfId="11" xr:uid="{00000000-0005-0000-0000-00000F000000}"/>
    <cellStyle name="Parasts 3" xfId="40" xr:uid="{00000000-0005-0000-0000-00002C000000}"/>
    <cellStyle name="Parasts 3 2" xfId="45" xr:uid="{00000000-0005-0000-0000-000031000000}"/>
    <cellStyle name="Parasts 4" xfId="15" xr:uid="{00000000-0005-0000-0000-000013000000}"/>
    <cellStyle name="Paskaidrojošs teksts" xfId="1" builtinId="53"/>
    <cellStyle name="Procenti" xfId="2" builtinId="5"/>
    <cellStyle name="Stils 1" xfId="28" xr:uid="{00000000-0005-0000-0000-000020000000}"/>
    <cellStyle name="Style 1" xfId="3" xr:uid="{00000000-0005-0000-0000-000007000000}"/>
    <cellStyle name="Style 1 2" xfId="22" xr:uid="{00000000-0005-0000-0000-00001A000000}"/>
    <cellStyle name="Style 1 2 2" xfId="38" xr:uid="{00000000-0005-0000-0000-00002A000000}"/>
    <cellStyle name="Style 1 3" xfId="8" xr:uid="{00000000-0005-0000-0000-00000C000000}"/>
    <cellStyle name="Style 1_DOP" xfId="39" xr:uid="{00000000-0005-0000-0000-00002B000000}"/>
    <cellStyle name="TableStyleLight1" xfId="16" xr:uid="{00000000-0005-0000-0000-000014000000}"/>
    <cellStyle name="TableStyleLight1 2" xfId="26" xr:uid="{00000000-0005-0000-0000-00001E000000}"/>
    <cellStyle name="Обычный 2" xfId="14" xr:uid="{00000000-0005-0000-0000-000012000000}"/>
    <cellStyle name="Стиль 1" xfId="29"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054F7-2AA8-44A9-B22E-5ED4A997425C}">
  <dimension ref="A1:S23"/>
  <sheetViews>
    <sheetView tabSelected="1" workbookViewId="0">
      <selection activeCell="F23" sqref="F23"/>
    </sheetView>
  </sheetViews>
  <sheetFormatPr defaultColWidth="9.140625" defaultRowHeight="12.75" x14ac:dyDescent="0.2"/>
  <cols>
    <col min="1" max="1" width="3.42578125" style="21" customWidth="1"/>
    <col min="2" max="2" width="5" style="21" customWidth="1"/>
    <col min="3" max="3" width="50.28515625" style="21" customWidth="1"/>
    <col min="4" max="4" width="7.7109375" style="21" customWidth="1"/>
    <col min="5" max="5" width="8.42578125" style="21" customWidth="1"/>
    <col min="6" max="13" width="11" style="21" customWidth="1"/>
    <col min="14" max="14" width="12.140625" style="21" customWidth="1"/>
    <col min="15" max="15" width="11" style="21" customWidth="1"/>
    <col min="16" max="16" width="12.42578125" style="21" customWidth="1"/>
    <col min="17" max="17" width="10.140625" style="21" customWidth="1"/>
    <col min="18" max="16384" width="9.140625" style="21"/>
  </cols>
  <sheetData>
    <row r="1" spans="2:19" ht="15" customHeight="1" x14ac:dyDescent="0.2">
      <c r="B1" s="12" t="s">
        <v>18</v>
      </c>
      <c r="C1" s="12"/>
      <c r="D1" s="12"/>
      <c r="E1" s="12"/>
      <c r="F1" s="12"/>
      <c r="G1" s="12"/>
      <c r="H1" s="12"/>
      <c r="I1" s="12"/>
      <c r="J1" s="12"/>
      <c r="K1" s="12"/>
      <c r="L1" s="12"/>
      <c r="M1" s="12"/>
      <c r="N1" s="12"/>
      <c r="O1" s="12"/>
      <c r="P1" s="12"/>
    </row>
    <row r="2" spans="2:19" ht="15.75" x14ac:dyDescent="0.25">
      <c r="B2" s="11" t="s">
        <v>28</v>
      </c>
      <c r="C2" s="11"/>
      <c r="D2" s="11"/>
      <c r="E2" s="11"/>
      <c r="F2" s="11"/>
      <c r="G2" s="11"/>
      <c r="H2" s="11"/>
      <c r="I2" s="11"/>
      <c r="J2" s="11"/>
      <c r="K2" s="11"/>
      <c r="L2" s="11"/>
      <c r="M2" s="11"/>
      <c r="N2" s="11"/>
      <c r="O2" s="11"/>
      <c r="P2" s="11"/>
      <c r="Q2" s="17"/>
    </row>
    <row r="3" spans="2:19" ht="18.600000000000001" customHeight="1" x14ac:dyDescent="0.2">
      <c r="B3" s="10" t="s">
        <v>25</v>
      </c>
      <c r="C3" s="9"/>
      <c r="D3" s="9"/>
      <c r="E3" s="9"/>
      <c r="F3" s="9"/>
      <c r="G3" s="9"/>
      <c r="H3" s="9"/>
      <c r="I3" s="9"/>
      <c r="J3" s="9"/>
      <c r="K3" s="9"/>
      <c r="L3" s="9"/>
      <c r="M3" s="9"/>
      <c r="N3" s="9"/>
      <c r="O3" s="9"/>
      <c r="P3" s="9"/>
    </row>
    <row r="4" spans="2:19" ht="19.149999999999999" customHeight="1" x14ac:dyDescent="0.2">
      <c r="B4" s="10" t="s">
        <v>30</v>
      </c>
      <c r="C4" s="10"/>
      <c r="D4" s="10"/>
      <c r="E4" s="10"/>
      <c r="F4" s="10"/>
      <c r="G4" s="10"/>
      <c r="H4" s="10"/>
      <c r="I4" s="10"/>
      <c r="J4" s="10"/>
      <c r="K4" s="10"/>
      <c r="L4" s="10"/>
      <c r="M4" s="10"/>
      <c r="N4" s="10"/>
      <c r="O4" s="10"/>
      <c r="P4" s="10"/>
    </row>
    <row r="5" spans="2:19" ht="16.149999999999999" customHeight="1" x14ac:dyDescent="0.2">
      <c r="B5" s="8" t="s">
        <v>27</v>
      </c>
      <c r="C5" s="8"/>
      <c r="D5" s="8"/>
      <c r="E5" s="8"/>
      <c r="F5" s="8"/>
      <c r="G5" s="8"/>
      <c r="H5" s="8"/>
      <c r="I5" s="8"/>
      <c r="J5" s="8"/>
      <c r="K5" s="8"/>
      <c r="L5" s="8"/>
      <c r="M5" s="8"/>
      <c r="N5" s="8"/>
      <c r="O5" s="8"/>
      <c r="P5" s="8"/>
      <c r="Q5" s="22"/>
      <c r="R5" s="22"/>
      <c r="S5" s="22"/>
    </row>
    <row r="6" spans="2:19" ht="15.75" x14ac:dyDescent="0.2">
      <c r="B6" s="14" t="s">
        <v>36</v>
      </c>
      <c r="C6" s="13"/>
      <c r="D6" s="13"/>
      <c r="E6" s="13"/>
      <c r="F6" s="13"/>
      <c r="G6" s="13"/>
      <c r="H6" s="13"/>
      <c r="I6" s="13"/>
      <c r="J6" s="13"/>
      <c r="K6" s="13"/>
      <c r="L6" s="13"/>
      <c r="M6" s="13"/>
      <c r="N6" s="13"/>
      <c r="O6" s="13"/>
      <c r="P6" s="13"/>
    </row>
    <row r="7" spans="2:19" ht="12.75" customHeight="1" x14ac:dyDescent="0.2">
      <c r="B7" s="2"/>
      <c r="C7" s="2"/>
      <c r="D7" s="2"/>
      <c r="E7" s="2"/>
      <c r="F7" s="16"/>
      <c r="G7" s="16"/>
      <c r="H7" s="16"/>
      <c r="I7" s="16"/>
      <c r="J7" s="1" t="s">
        <v>20</v>
      </c>
      <c r="K7" s="1"/>
      <c r="L7" s="1"/>
      <c r="M7" s="1"/>
      <c r="N7" s="15">
        <f>P21</f>
        <v>0</v>
      </c>
      <c r="O7" s="15"/>
      <c r="P7" s="16" t="s">
        <v>0</v>
      </c>
    </row>
    <row r="8" spans="2:19" s="17" customFormat="1" ht="12.75" customHeight="1" x14ac:dyDescent="0.2"/>
    <row r="9" spans="2:19" s="17" customFormat="1" ht="12.75" customHeight="1" x14ac:dyDescent="0.2">
      <c r="M9" s="65" t="s">
        <v>35</v>
      </c>
      <c r="N9" s="65"/>
      <c r="O9" s="65"/>
      <c r="P9" s="65"/>
    </row>
    <row r="10" spans="2:19" ht="16.5" thickBot="1" x14ac:dyDescent="0.3">
      <c r="B10" s="2" t="s">
        <v>29</v>
      </c>
      <c r="C10" s="2"/>
      <c r="D10" s="2"/>
      <c r="E10" s="2"/>
      <c r="F10" s="18"/>
      <c r="G10" s="18"/>
      <c r="H10" s="19"/>
      <c r="I10" s="19"/>
      <c r="J10" s="19"/>
      <c r="K10" s="19"/>
      <c r="L10" s="19"/>
      <c r="M10" s="19"/>
      <c r="N10" s="19"/>
      <c r="O10" s="19"/>
      <c r="P10" s="19"/>
    </row>
    <row r="11" spans="2:19" ht="12.75" customHeight="1" x14ac:dyDescent="0.2">
      <c r="B11" s="66" t="s">
        <v>1</v>
      </c>
      <c r="C11" s="7" t="s">
        <v>2</v>
      </c>
      <c r="D11" s="69" t="s">
        <v>3</v>
      </c>
      <c r="E11" s="71" t="s">
        <v>17</v>
      </c>
      <c r="F11" s="7" t="s">
        <v>4</v>
      </c>
      <c r="G11" s="7"/>
      <c r="H11" s="7"/>
      <c r="I11" s="7"/>
      <c r="J11" s="7"/>
      <c r="K11" s="7"/>
      <c r="L11" s="7" t="s">
        <v>5</v>
      </c>
      <c r="M11" s="7"/>
      <c r="N11" s="7"/>
      <c r="O11" s="7"/>
      <c r="P11" s="6"/>
    </row>
    <row r="12" spans="2:19" ht="93.75" customHeight="1" x14ac:dyDescent="0.2">
      <c r="B12" s="67"/>
      <c r="C12" s="68"/>
      <c r="D12" s="70"/>
      <c r="E12" s="72"/>
      <c r="F12" s="20" t="s">
        <v>6</v>
      </c>
      <c r="G12" s="20" t="s">
        <v>7</v>
      </c>
      <c r="H12" s="20" t="s">
        <v>8</v>
      </c>
      <c r="I12" s="20" t="s">
        <v>9</v>
      </c>
      <c r="J12" s="20" t="s">
        <v>10</v>
      </c>
      <c r="K12" s="20" t="s">
        <v>11</v>
      </c>
      <c r="L12" s="20" t="s">
        <v>12</v>
      </c>
      <c r="M12" s="20" t="s">
        <v>8</v>
      </c>
      <c r="N12" s="20" t="s">
        <v>9</v>
      </c>
      <c r="O12" s="20" t="s">
        <v>10</v>
      </c>
      <c r="P12" s="41" t="s">
        <v>11</v>
      </c>
    </row>
    <row r="13" spans="2:19" ht="15.6" customHeight="1" x14ac:dyDescent="0.2">
      <c r="B13" s="52"/>
      <c r="C13" s="64" t="s">
        <v>26</v>
      </c>
      <c r="D13" s="40"/>
      <c r="E13" s="39"/>
      <c r="F13" s="39"/>
      <c r="G13" s="39"/>
      <c r="H13" s="39"/>
      <c r="I13" s="39"/>
      <c r="J13" s="39"/>
      <c r="K13" s="39"/>
      <c r="L13" s="39"/>
      <c r="M13" s="39"/>
      <c r="N13" s="39"/>
      <c r="O13" s="39"/>
      <c r="P13" s="53"/>
    </row>
    <row r="14" spans="2:19" ht="128.25" customHeight="1" x14ac:dyDescent="0.25">
      <c r="B14" s="63">
        <v>1</v>
      </c>
      <c r="C14" s="29" t="s">
        <v>37</v>
      </c>
      <c r="D14" s="30" t="s">
        <v>19</v>
      </c>
      <c r="E14" s="31">
        <v>1</v>
      </c>
      <c r="F14" s="30">
        <v>0</v>
      </c>
      <c r="G14" s="62">
        <v>0</v>
      </c>
      <c r="H14" s="32">
        <f>G14*F14</f>
        <v>0</v>
      </c>
      <c r="I14" s="32">
        <v>0</v>
      </c>
      <c r="J14" s="32">
        <v>0</v>
      </c>
      <c r="K14" s="33">
        <f t="shared" ref="K14:K15" si="0">ROUND(H14+I14+J14,2)</f>
        <v>0</v>
      </c>
      <c r="L14" s="33">
        <f>ROUND(E14*F14,0)</f>
        <v>0</v>
      </c>
      <c r="M14" s="33">
        <f t="shared" ref="M14:M15" si="1">ROUND(H14*E14,2)</f>
        <v>0</v>
      </c>
      <c r="N14" s="33">
        <f>ROUND(I14*E14,2)</f>
        <v>0</v>
      </c>
      <c r="O14" s="33">
        <f t="shared" ref="O14:O15" si="2">ROUND(J14*E14,2)</f>
        <v>0</v>
      </c>
      <c r="P14" s="42">
        <f>ROUND(SUM(M14:O14),2)</f>
        <v>0</v>
      </c>
    </row>
    <row r="15" spans="2:19" ht="124.9" customHeight="1" thickBot="1" x14ac:dyDescent="0.3">
      <c r="B15" s="43">
        <v>2</v>
      </c>
      <c r="C15" s="29" t="s">
        <v>34</v>
      </c>
      <c r="D15" s="30" t="s">
        <v>19</v>
      </c>
      <c r="E15" s="31">
        <v>1</v>
      </c>
      <c r="F15" s="23">
        <v>0</v>
      </c>
      <c r="G15" s="62">
        <v>0</v>
      </c>
      <c r="H15" s="32">
        <f t="shared" ref="H15" si="3">G15*F15</f>
        <v>0</v>
      </c>
      <c r="I15" s="32">
        <v>0</v>
      </c>
      <c r="J15" s="32">
        <v>0</v>
      </c>
      <c r="K15" s="33">
        <f t="shared" si="0"/>
        <v>0</v>
      </c>
      <c r="L15" s="33">
        <f t="shared" ref="L15" si="4">ROUND(E15*F15,0)</f>
        <v>0</v>
      </c>
      <c r="M15" s="33">
        <f t="shared" si="1"/>
        <v>0</v>
      </c>
      <c r="N15" s="33">
        <f t="shared" ref="N15" si="5">ROUND(I15*E15,2)</f>
        <v>0</v>
      </c>
      <c r="O15" s="33">
        <f t="shared" si="2"/>
        <v>0</v>
      </c>
      <c r="P15" s="42">
        <f t="shared" ref="P15" si="6">ROUND(SUM(M15:O15),2)</f>
        <v>0</v>
      </c>
    </row>
    <row r="16" spans="2:19" ht="16.5" thickBot="1" x14ac:dyDescent="0.3">
      <c r="B16" s="44"/>
      <c r="C16" s="45"/>
      <c r="D16" s="5" t="s">
        <v>16</v>
      </c>
      <c r="E16" s="5"/>
      <c r="F16" s="5"/>
      <c r="G16" s="5"/>
      <c r="H16" s="5"/>
      <c r="I16" s="5"/>
      <c r="J16" s="5"/>
      <c r="K16" s="4"/>
      <c r="L16" s="57">
        <f>ROUND(SUM(L14:L15),2)</f>
        <v>0</v>
      </c>
      <c r="M16" s="57">
        <f>ROUND(SUM(M14:M15),2)</f>
        <v>0</v>
      </c>
      <c r="N16" s="57">
        <f>ROUND(SUM(N14:N15),2)</f>
        <v>0</v>
      </c>
      <c r="O16" s="57">
        <f>ROUND(SUM(O14:O15),2)</f>
        <v>0</v>
      </c>
      <c r="P16" s="57">
        <f>ROUND(SUM(P14:P15),2)</f>
        <v>0</v>
      </c>
    </row>
    <row r="17" spans="1:17" ht="15.75" x14ac:dyDescent="0.25">
      <c r="B17" s="19"/>
      <c r="C17" s="25"/>
      <c r="D17" s="25"/>
      <c r="E17" s="25"/>
      <c r="F17" s="25"/>
      <c r="G17" s="25"/>
      <c r="H17" s="3" t="s">
        <v>23</v>
      </c>
      <c r="I17" s="3"/>
      <c r="J17" s="3"/>
      <c r="K17" s="3"/>
      <c r="L17" s="46"/>
      <c r="M17" s="47"/>
      <c r="N17" s="47"/>
      <c r="O17" s="54"/>
      <c r="P17" s="58">
        <f>ROUND((P16*L17),2)</f>
        <v>0</v>
      </c>
    </row>
    <row r="18" spans="1:17" ht="15.75" x14ac:dyDescent="0.25">
      <c r="A18" s="34"/>
      <c r="C18" s="21" t="s">
        <v>21</v>
      </c>
      <c r="D18" s="36"/>
      <c r="E18" s="36"/>
      <c r="F18" s="36"/>
      <c r="G18" s="36"/>
      <c r="H18" s="36"/>
      <c r="I18" s="35"/>
      <c r="J18" s="25"/>
      <c r="K18" s="26" t="s">
        <v>31</v>
      </c>
      <c r="L18" s="48"/>
      <c r="M18" s="24"/>
      <c r="N18" s="24"/>
      <c r="O18" s="55"/>
      <c r="P18" s="59">
        <f>ROUND(P16*L18,2)</f>
        <v>0</v>
      </c>
    </row>
    <row r="19" spans="1:17" ht="15.75" x14ac:dyDescent="0.25">
      <c r="A19" s="34"/>
      <c r="B19" s="21" t="s">
        <v>22</v>
      </c>
      <c r="C19" s="21" t="s">
        <v>38</v>
      </c>
      <c r="D19" s="36"/>
      <c r="E19" s="36"/>
      <c r="F19" s="36"/>
      <c r="G19" s="36"/>
      <c r="H19" s="36"/>
      <c r="I19" s="35"/>
      <c r="J19" s="25"/>
      <c r="K19" s="26" t="s">
        <v>13</v>
      </c>
      <c r="L19" s="49"/>
      <c r="M19" s="24"/>
      <c r="N19" s="24"/>
      <c r="O19" s="55"/>
      <c r="P19" s="60">
        <f>ROUND(SUM(P16:P18),2)</f>
        <v>0</v>
      </c>
      <c r="Q19" s="27"/>
    </row>
    <row r="20" spans="1:17" ht="15.75" x14ac:dyDescent="0.25">
      <c r="A20" s="34"/>
      <c r="B20" s="21" t="s">
        <v>22</v>
      </c>
      <c r="C20" s="21" t="s">
        <v>24</v>
      </c>
      <c r="D20" s="36"/>
      <c r="E20" s="36"/>
      <c r="F20" s="36"/>
      <c r="G20" s="36"/>
      <c r="H20" s="36"/>
      <c r="I20" s="35"/>
      <c r="J20" s="25"/>
      <c r="K20" s="26" t="s">
        <v>14</v>
      </c>
      <c r="L20" s="49"/>
      <c r="M20" s="24"/>
      <c r="N20" s="24"/>
      <c r="O20" s="55"/>
      <c r="P20" s="59">
        <f>ROUND(P19*21%,2)</f>
        <v>0</v>
      </c>
      <c r="Q20" s="27"/>
    </row>
    <row r="21" spans="1:17" ht="16.5" thickBot="1" x14ac:dyDescent="0.3">
      <c r="A21" s="34"/>
      <c r="C21" s="21" t="s">
        <v>33</v>
      </c>
      <c r="D21" s="36"/>
      <c r="E21" s="36"/>
      <c r="F21" s="36"/>
      <c r="G21" s="36"/>
      <c r="H21" s="36"/>
      <c r="I21" s="34"/>
      <c r="J21" s="25"/>
      <c r="K21" s="26" t="s">
        <v>15</v>
      </c>
      <c r="L21" s="50"/>
      <c r="M21" s="51"/>
      <c r="N21" s="51"/>
      <c r="O21" s="56"/>
      <c r="P21" s="61">
        <f>ROUND(SUM(P19:P20),2)</f>
        <v>0</v>
      </c>
    </row>
    <row r="22" spans="1:17" ht="15.75" x14ac:dyDescent="0.25">
      <c r="B22" s="37" t="s">
        <v>22</v>
      </c>
      <c r="C22" s="38" t="s">
        <v>32</v>
      </c>
      <c r="D22" s="38"/>
      <c r="E22" s="38"/>
      <c r="F22" s="38"/>
      <c r="G22" s="38"/>
      <c r="H22" s="38"/>
      <c r="I22" s="19"/>
      <c r="J22" s="19"/>
      <c r="K22" s="19"/>
      <c r="L22" s="19"/>
      <c r="M22" s="19"/>
      <c r="N22" s="19"/>
      <c r="O22" s="19"/>
      <c r="P22" s="19"/>
    </row>
    <row r="23" spans="1:17" ht="15" x14ac:dyDescent="0.25">
      <c r="B23" s="37"/>
      <c r="C23" s="37"/>
      <c r="D23" s="37"/>
      <c r="E23" s="37"/>
      <c r="F23" s="37"/>
      <c r="G23" s="37"/>
      <c r="H23" s="37"/>
      <c r="I23" s="28"/>
      <c r="J23" s="28"/>
      <c r="K23" s="28"/>
      <c r="L23" s="28"/>
      <c r="M23" s="28"/>
      <c r="N23" s="28"/>
      <c r="O23" s="28"/>
      <c r="P23" s="28"/>
    </row>
  </sheetData>
  <mergeCells count="19">
    <mergeCell ref="L11:P11"/>
    <mergeCell ref="D16:K16"/>
    <mergeCell ref="H17:K17"/>
    <mergeCell ref="B7:E7"/>
    <mergeCell ref="J7:M7"/>
    <mergeCell ref="N7:O7"/>
    <mergeCell ref="M9:P9"/>
    <mergeCell ref="B10:E10"/>
    <mergeCell ref="B11:B12"/>
    <mergeCell ref="C11:C12"/>
    <mergeCell ref="D11:D12"/>
    <mergeCell ref="E11:E12"/>
    <mergeCell ref="F11:K11"/>
    <mergeCell ref="B6:P6"/>
    <mergeCell ref="B1:P1"/>
    <mergeCell ref="B2:P2"/>
    <mergeCell ref="B3:P3"/>
    <mergeCell ref="B4:P4"/>
    <mergeCell ref="B5:P5"/>
  </mergeCells>
  <printOptions horizontalCentered="1"/>
  <pageMargins left="0.62992125984252001" right="3.9370078740157501E-2" top="0.74803149606299202" bottom="0.74803149606299202" header="0.31496062992126" footer="0.31496062992126"/>
  <pageSetup paperSize="9" scale="65" orientation="landscape" r:id="rId1"/>
</worksheet>
</file>

<file path=docProps/app.xml><?xml version="1.0" encoding="utf-8"?>
<Properties xmlns="http://schemas.openxmlformats.org/officeDocument/2006/extended-properties" xmlns:vt="http://schemas.openxmlformats.org/officeDocument/2006/docPropsVTypes">
  <Template/>
  <TotalTime>317</TotalTime>
  <Application>Microsoft Excel</Application>
  <DocSecurity>0</DocSecurity>
  <ScaleCrop>false</ScaleCrop>
  <HeadingPairs>
    <vt:vector size="2" baseType="variant">
      <vt:variant>
        <vt:lpstr>Darblapas</vt:lpstr>
      </vt:variant>
      <vt:variant>
        <vt:i4>1</vt:i4>
      </vt:variant>
    </vt:vector>
  </HeadingPairs>
  <TitlesOfParts>
    <vt:vector size="1" baseType="lpstr">
      <vt:lpstr>Logi</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RS</dc:creator>
  <cp:keywords/>
  <dc:description/>
  <cp:lastModifiedBy>Inese</cp:lastModifiedBy>
  <cp:revision>21</cp:revision>
  <cp:lastPrinted>2024-02-28T12:13:20Z</cp:lastPrinted>
  <dcterms:created xsi:type="dcterms:W3CDTF">2018-02-14T08:54:41Z</dcterms:created>
  <dcterms:modified xsi:type="dcterms:W3CDTF">2025-06-16T12:35:31Z</dcterms:modified>
  <cp:category/>
  <dc:language>lv-LV</dc:language>
</cp:coreProperties>
</file>