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Inese\Dokumenti\visi dok\2_iepirkums pasvald vajadz_2\1_CENU_APTAUJAS_no2022\00_CENU_APTAUJAS_2025\20_Logi_durvis\"/>
    </mc:Choice>
  </mc:AlternateContent>
  <xr:revisionPtr revIDLastSave="0" documentId="8_{95495B14-ED30-4249-B754-3E4C27409B8C}" xr6:coauthVersionLast="47" xr6:coauthVersionMax="47" xr10:uidLastSave="{00000000-0000-0000-0000-000000000000}"/>
  <bookViews>
    <workbookView xWindow="3120" yWindow="1440" windowWidth="14400" windowHeight="14760" tabRatio="500" xr2:uid="{00000000-000D-0000-FFFF-FFFF00000000}"/>
  </bookViews>
  <sheets>
    <sheet name="durvis_Kurmene" sheetId="10" r:id="rId1"/>
  </sheets>
  <calcPr calcId="191029"/>
</workbook>
</file>

<file path=xl/calcChain.xml><?xml version="1.0" encoding="utf-8"?>
<calcChain xmlns="http://schemas.openxmlformats.org/spreadsheetml/2006/main">
  <c r="N7" i="10" l="1"/>
  <c r="P23" i="10"/>
  <c r="P22" i="10"/>
  <c r="P21" i="10"/>
  <c r="P20" i="10"/>
  <c r="P19" i="10"/>
  <c r="P18" i="10"/>
  <c r="O18" i="10"/>
  <c r="N18" i="10"/>
  <c r="M18" i="10"/>
  <c r="L18" i="10"/>
  <c r="P15" i="10"/>
  <c r="O15" i="10"/>
  <c r="N15" i="10"/>
  <c r="M15" i="10"/>
  <c r="L15" i="10"/>
  <c r="K15" i="10"/>
  <c r="H15" i="10"/>
  <c r="P14" i="10"/>
  <c r="O14" i="10"/>
  <c r="N14" i="10"/>
  <c r="M14" i="10"/>
  <c r="L14" i="10"/>
  <c r="K14" i="10"/>
  <c r="H14" i="10"/>
</calcChain>
</file>

<file path=xl/sharedStrings.xml><?xml version="1.0" encoding="utf-8"?>
<sst xmlns="http://schemas.openxmlformats.org/spreadsheetml/2006/main" count="52" uniqueCount="44">
  <si>
    <t>EUR</t>
  </si>
  <si>
    <t>Nr. p.k.</t>
  </si>
  <si>
    <t>Darba nosaukums</t>
  </si>
  <si>
    <t>Mērvienība</t>
  </si>
  <si>
    <t>Vienības izmaksas</t>
  </si>
  <si>
    <t>Kopā uz visu apjomu</t>
  </si>
  <si>
    <t>Laika norma (c/h)</t>
  </si>
  <si>
    <t>Darba samaksas likme (EUR/h)</t>
  </si>
  <si>
    <t>Darba alga (EUR)</t>
  </si>
  <si>
    <t>Materiāli (EUR)</t>
  </si>
  <si>
    <t>Mehānismi (EUR)</t>
  </si>
  <si>
    <t>Kopā (EUR)</t>
  </si>
  <si>
    <t>Darbietilpība(c/h)</t>
  </si>
  <si>
    <t>Kopā bez PVN</t>
  </si>
  <si>
    <t>PVN 21%</t>
  </si>
  <si>
    <t>Kopā ar PVN</t>
  </si>
  <si>
    <t>Tiešās izmaksas kopā, t.sk. darba devēja sociālais nodoklis</t>
  </si>
  <si>
    <t>Daudzums</t>
  </si>
  <si>
    <t>Tāmes forma Nr.1</t>
  </si>
  <si>
    <t>gab.</t>
  </si>
  <si>
    <t>Tāmes summa:</t>
  </si>
  <si>
    <t>Piezīmes:</t>
  </si>
  <si>
    <t>-</t>
  </si>
  <si>
    <t>Virsizdevumi t.sk. darba aizsardzība%</t>
  </si>
  <si>
    <r>
      <t xml:space="preserve">Pasūtītājs: </t>
    </r>
    <r>
      <rPr>
        <b/>
        <sz val="12"/>
        <color rgb="FF000000"/>
        <rFont val="Times New Roman"/>
        <family val="1"/>
        <charset val="186"/>
      </rPr>
      <t>Vecumnieku apvienības pārvalde</t>
    </r>
  </si>
  <si>
    <t>PVC logi</t>
  </si>
  <si>
    <t>Tāme sastādīta 2025. gada tirgus cenās</t>
  </si>
  <si>
    <t>Peļņa %</t>
  </si>
  <si>
    <t>Piedāvājumā jāiekļau viss aprīkojums un palīgiekārtas, kas nepieciešams droša darba procesa  veikšanai.</t>
  </si>
  <si>
    <t>bez kuriem nebūtu iespējama kvalitatīva darbu izpilde.</t>
  </si>
  <si>
    <t>Tāme sastādīta: 2025. gada __.___.</t>
  </si>
  <si>
    <t>Materiālu zudumi darbu tehnoloģisko procesu rezultātā apjomos nav ievērtēti.</t>
  </si>
  <si>
    <t>Durvju montāža koridorā ar tam paredzētiem kronšteiniem, putu materiālu u.c.</t>
  </si>
  <si>
    <t xml:space="preserve">Durvju ailes apdare no iekšpuses un ārpuses ar apmetumu un špakteļa masu. Špakteļa masu noslīpēt un nogruntēt. </t>
  </si>
  <si>
    <t>3.</t>
  </si>
  <si>
    <t>4.</t>
  </si>
  <si>
    <t xml:space="preserve">Izstrādājot piedāvājumu, izpildītājam rūpīgi jāpārskata tāme un apjomos jāiekļauj arī neuzrādītie darbi un materiāli, </t>
  </si>
  <si>
    <t>kompl.</t>
  </si>
  <si>
    <t>Objekta adrese:"Baltā skola", Kurmenes pagasts, Bauskas novads</t>
  </si>
  <si>
    <r>
      <t xml:space="preserve">Plastikāta iekšdurvju izgatavošana  baltā krāsā. 
</t>
    </r>
    <r>
      <rPr>
        <sz val="11"/>
        <color rgb="FF000000"/>
        <rFont val="Times New Roman"/>
        <family val="1"/>
        <charset val="186"/>
      </rPr>
      <t xml:space="preserve">Durvju augstums - 220 cm, platum - 136 cm
Durvju augšpuse - stiklota, apakšpuse - pildiņš
iekšdurvju veids - divviru
</t>
    </r>
    <r>
      <rPr>
        <b/>
        <sz val="11"/>
        <color rgb="FF000000"/>
        <rFont val="Times New Roman"/>
        <family val="1"/>
        <charset val="186"/>
      </rPr>
      <t>Izmēri pirms izgatavošanas obligāti jāprecizē.</t>
    </r>
  </si>
  <si>
    <r>
      <t xml:space="preserve">Durvju aplodas ārpusē un to uzstādīšana apkārt visai ailei. </t>
    </r>
    <r>
      <rPr>
        <b/>
        <sz val="11"/>
        <color rgb="FF000000"/>
        <rFont val="Times New Roman"/>
        <family val="1"/>
      </rPr>
      <t>Izmēri pirms izgatavošanas obligāti jāprecizē.</t>
    </r>
  </si>
  <si>
    <t xml:space="preserve"> durvju montāža</t>
  </si>
  <si>
    <t>Būves nosaukums: "Baltā skola"</t>
  </si>
  <si>
    <t>Objekta nosaukums: Plastikāta durvis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</si>
</sst>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;&quot;&quot;;\ "/>
    <numFmt numFmtId="165" formatCode="0;&quot;&quot;;&quot;&quot;"/>
    <numFmt numFmtId="166" formatCode="0.00;&quot;&quot;;&quot;&quot;"/>
    <numFmt numFmtId="167" formatCode="0.00;&quot;-1&quot;;&quot;&quot;"/>
    <numFmt numFmtId="168" formatCode="_-* #,##0.00_-;\-* #,##0.00_-;_-* \-??_-;_-@_-"/>
    <numFmt numFmtId="169" formatCode="0.0"/>
  </numFmts>
  <fonts count="25" x14ac:knownFonts="1">
    <font>
      <sz val="10"/>
      <name val="Arial"/>
      <family val="2"/>
      <charset val="1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</font>
    <font>
      <sz val="11"/>
      <name val="Times New Roman"/>
      <family val="1"/>
    </font>
    <font>
      <sz val="10"/>
      <name val="Helv"/>
      <family val="2"/>
    </font>
    <font>
      <b/>
      <sz val="12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1"/>
      <color rgb="FFFA7D00"/>
      <name val="Calibri"/>
      <family val="2"/>
      <charset val="186"/>
    </font>
    <font>
      <sz val="10"/>
      <name val="MS Sans Serif"/>
      <family val="2"/>
      <charset val="186"/>
    </font>
    <font>
      <sz val="11"/>
      <color indexed="8"/>
      <name val="Arial"/>
      <family val="2"/>
      <charset val="204"/>
    </font>
    <font>
      <b/>
      <sz val="10"/>
      <color rgb="FFFA7D00"/>
      <name val="Calibri"/>
      <family val="2"/>
      <charset val="186"/>
      <scheme val="minor"/>
    </font>
    <font>
      <sz val="11"/>
      <color rgb="FF000000"/>
      <name val="Calibri"/>
      <family val="2"/>
      <charset val="1"/>
    </font>
    <font>
      <sz val="12"/>
      <color theme="1"/>
      <name val="Tahoma"/>
      <family val="2"/>
      <charset val="186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indexed="8"/>
      <name val="Times New Roman"/>
      <family val="1"/>
    </font>
    <font>
      <sz val="10"/>
      <name val="Arial"/>
      <family val="2"/>
      <charset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68">
    <xf numFmtId="0" fontId="0" fillId="0" borderId="0"/>
    <xf numFmtId="0" fontId="23" fillId="0" borderId="0"/>
    <xf numFmtId="9" fontId="23" fillId="0" borderId="0" applyFont="0" applyFill="0" applyBorder="0" applyAlignment="0" applyProtection="0"/>
    <xf numFmtId="0" fontId="4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10" fillId="0" borderId="0"/>
    <xf numFmtId="0" fontId="23" fillId="0" borderId="0"/>
    <xf numFmtId="0" fontId="23" fillId="0" borderId="0"/>
    <xf numFmtId="0" fontId="1" fillId="0" borderId="0"/>
    <xf numFmtId="0" fontId="11" fillId="2" borderId="1"/>
    <xf numFmtId="0" fontId="23" fillId="0" borderId="0"/>
    <xf numFmtId="0" fontId="12" fillId="0" borderId="0"/>
    <xf numFmtId="0" fontId="10" fillId="0" borderId="0"/>
    <xf numFmtId="168" fontId="10" fillId="0" borderId="0" applyFill="0" applyBorder="0" applyAlignment="0" applyProtection="0"/>
    <xf numFmtId="0" fontId="13" fillId="0" borderId="0"/>
    <xf numFmtId="0" fontId="23" fillId="0" borderId="0"/>
    <xf numFmtId="0" fontId="1" fillId="0" borderId="0"/>
    <xf numFmtId="0" fontId="14" fillId="2" borderId="1" applyNumberFormat="0" applyAlignment="0" applyProtection="0"/>
    <xf numFmtId="0" fontId="1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0" fontId="10" fillId="0" borderId="0"/>
    <xf numFmtId="169" fontId="1" fillId="0" borderId="0"/>
    <xf numFmtId="0" fontId="1" fillId="0" borderId="0"/>
    <xf numFmtId="0" fontId="23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" fillId="0" borderId="0"/>
    <xf numFmtId="0" fontId="23" fillId="0" borderId="0"/>
  </cellStyleXfs>
  <cellXfs count="83">
    <xf numFmtId="0" fontId="0" fillId="0" borderId="0" xfId="0"/>
    <xf numFmtId="0" fontId="9" fillId="0" borderId="0" xfId="1" applyFont="1" applyAlignment="1">
      <alignment horizontal="right" vertical="top" wrapText="1"/>
    </xf>
    <xf numFmtId="0" fontId="9" fillId="0" borderId="0" xfId="1" applyFont="1" applyAlignment="1">
      <alignment horizontal="center" vertical="top"/>
    </xf>
    <xf numFmtId="0" fontId="5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4" fontId="9" fillId="0" borderId="0" xfId="1" applyNumberFormat="1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0" xfId="1" applyFont="1" applyAlignment="1">
      <alignment horizontal="center" vertical="top"/>
    </xf>
    <xf numFmtId="164" fontId="9" fillId="0" borderId="0" xfId="1" applyNumberFormat="1" applyFont="1" applyAlignment="1">
      <alignment horizontal="left" vertical="top"/>
    </xf>
    <xf numFmtId="164" fontId="5" fillId="0" borderId="0" xfId="1" applyNumberFormat="1" applyFont="1" applyAlignment="1">
      <alignment horizontal="left" vertical="top"/>
    </xf>
    <xf numFmtId="2" fontId="5" fillId="0" borderId="0" xfId="1" applyNumberFormat="1" applyFont="1" applyAlignment="1">
      <alignment horizontal="center" vertical="top" wrapText="1"/>
    </xf>
    <xf numFmtId="0" fontId="9" fillId="0" borderId="0" xfId="1" applyFont="1" applyAlignment="1">
      <alignment horizontal="left" vertical="top" wrapText="1"/>
    </xf>
    <xf numFmtId="0" fontId="3" fillId="0" borderId="0" xfId="32" applyFont="1" applyAlignment="1">
      <alignment horizontal="right" vertical="center"/>
    </xf>
    <xf numFmtId="0" fontId="9" fillId="0" borderId="0" xfId="1" applyFont="1" applyAlignment="1">
      <alignment horizontal="left" vertical="top"/>
    </xf>
    <xf numFmtId="0" fontId="9" fillId="0" borderId="0" xfId="0" applyFont="1"/>
    <xf numFmtId="0" fontId="9" fillId="0" borderId="2" xfId="0" applyFont="1" applyBorder="1" applyAlignment="1">
      <alignment horizontal="center" vertical="center" textRotation="90" wrapText="1"/>
    </xf>
    <xf numFmtId="0" fontId="2" fillId="0" borderId="0" xfId="0" applyFont="1"/>
    <xf numFmtId="164" fontId="3" fillId="0" borderId="0" xfId="1" applyNumberFormat="1" applyFont="1" applyAlignment="1">
      <alignment vertical="top" wrapText="1"/>
    </xf>
    <xf numFmtId="166" fontId="7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2" fontId="2" fillId="0" borderId="0" xfId="0" applyNumberFormat="1" applyFont="1"/>
    <xf numFmtId="0" fontId="3" fillId="0" borderId="0" xfId="0" applyFont="1"/>
    <xf numFmtId="166" fontId="7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3" borderId="0" xfId="0" applyFill="1"/>
    <xf numFmtId="0" fontId="2" fillId="3" borderId="0" xfId="0" applyFont="1" applyFill="1"/>
    <xf numFmtId="0" fontId="9" fillId="4" borderId="2" xfId="0" applyFont="1" applyFill="1" applyBorder="1" applyAlignment="1">
      <alignment horizontal="center" vertical="center" textRotation="90" wrapText="1"/>
    </xf>
    <xf numFmtId="0" fontId="9" fillId="4" borderId="2" xfId="0" applyFont="1" applyFill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 wrapText="1"/>
    </xf>
    <xf numFmtId="165" fontId="7" fillId="0" borderId="5" xfId="0" applyNumberFormat="1" applyFont="1" applyBorder="1" applyAlignment="1">
      <alignment horizontal="center" vertical="center"/>
    </xf>
    <xf numFmtId="0" fontId="9" fillId="0" borderId="6" xfId="0" applyFont="1" applyBorder="1"/>
    <xf numFmtId="0" fontId="5" fillId="0" borderId="7" xfId="0" applyFont="1" applyBorder="1" applyAlignment="1">
      <alignment vertical="center"/>
    </xf>
    <xf numFmtId="9" fontId="9" fillId="0" borderId="8" xfId="2" applyFont="1" applyFill="1" applyBorder="1"/>
    <xf numFmtId="2" fontId="5" fillId="0" borderId="9" xfId="0" applyNumberFormat="1" applyFont="1" applyBorder="1"/>
    <xf numFmtId="9" fontId="9" fillId="0" borderId="5" xfId="2" applyFont="1" applyFill="1" applyBorder="1"/>
    <xf numFmtId="0" fontId="9" fillId="0" borderId="5" xfId="0" applyFont="1" applyBorder="1"/>
    <xf numFmtId="0" fontId="9" fillId="0" borderId="10" xfId="0" applyFont="1" applyBorder="1"/>
    <xf numFmtId="0" fontId="9" fillId="0" borderId="11" xfId="0" applyFont="1" applyBorder="1"/>
    <xf numFmtId="0" fontId="9" fillId="4" borderId="5" xfId="0" applyFont="1" applyFill="1" applyBorder="1" applyAlignment="1">
      <alignment horizontal="center" vertical="center" textRotation="90" wrapText="1"/>
    </xf>
    <xf numFmtId="2" fontId="5" fillId="0" borderId="12" xfId="0" applyNumberFormat="1" applyFont="1" applyBorder="1"/>
    <xf numFmtId="0" fontId="9" fillId="0" borderId="13" xfId="0" applyFont="1" applyBorder="1"/>
    <xf numFmtId="0" fontId="9" fillId="0" borderId="14" xfId="0" applyFont="1" applyBorder="1"/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18" xfId="0" applyNumberFormat="1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0" fontId="20" fillId="5" borderId="2" xfId="11" applyFont="1" applyFill="1" applyBorder="1" applyAlignment="1">
      <alignment horizontal="left" wrapText="1"/>
    </xf>
    <xf numFmtId="0" fontId="22" fillId="5" borderId="2" xfId="11" applyFont="1" applyFill="1" applyBorder="1" applyAlignment="1">
      <alignment horizontal="left" wrapText="1"/>
    </xf>
    <xf numFmtId="2" fontId="5" fillId="0" borderId="2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 wrapText="1"/>
    </xf>
    <xf numFmtId="167" fontId="7" fillId="0" borderId="13" xfId="0" applyNumberFormat="1" applyFont="1" applyBorder="1" applyAlignment="1">
      <alignment horizontal="center" vertical="center" wrapText="1"/>
    </xf>
    <xf numFmtId="167" fontId="7" fillId="0" borderId="15" xfId="0" applyNumberFormat="1" applyFont="1" applyBorder="1" applyAlignment="1">
      <alignment horizontal="center" vertical="center" wrapText="1"/>
    </xf>
    <xf numFmtId="167" fontId="7" fillId="0" borderId="17" xfId="0" applyNumberFormat="1" applyFont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textRotation="90" wrapText="1"/>
    </xf>
    <xf numFmtId="167" fontId="7" fillId="0" borderId="26" xfId="0" applyNumberFormat="1" applyFont="1" applyBorder="1" applyAlignment="1">
      <alignment horizontal="center" vertical="center" wrapText="1"/>
    </xf>
    <xf numFmtId="167" fontId="7" fillId="0" borderId="16" xfId="0" applyNumberFormat="1" applyFont="1" applyBorder="1" applyAlignment="1">
      <alignment horizontal="center" vertical="center" wrapText="1"/>
    </xf>
    <xf numFmtId="0" fontId="3" fillId="0" borderId="0" xfId="32" applyFont="1" applyAlignment="1">
      <alignment horizontal="center" vertical="center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</cellXfs>
  <cellStyles count="68">
    <cellStyle name="Calculation 2" xfId="24" xr:uid="{00000000-0005-0000-0000-00001C000000}"/>
    <cellStyle name="Comma 2" xfId="20" xr:uid="{00000000-0005-0000-0000-000018000000}"/>
    <cellStyle name="Comma 3" xfId="31" xr:uid="{00000000-0005-0000-0000-000023000000}"/>
    <cellStyle name="Comma 3 2" xfId="44" xr:uid="{00000000-0005-0000-0000-000030000000}"/>
    <cellStyle name="Comma 3 2 2" xfId="51" xr:uid="{00000000-0005-0000-0000-000037000000}"/>
    <cellStyle name="Comma 3 2 3" xfId="55" xr:uid="{00000000-0005-0000-0000-00003B000000}"/>
    <cellStyle name="Comma 3 3" xfId="49" xr:uid="{00000000-0005-0000-0000-000035000000}"/>
    <cellStyle name="Comma 3 4" xfId="53" xr:uid="{00000000-0005-0000-0000-000039000000}"/>
    <cellStyle name="Comma 4" xfId="43" xr:uid="{00000000-0005-0000-0000-00002F000000}"/>
    <cellStyle name="Comma 4 2" xfId="50" xr:uid="{00000000-0005-0000-0000-000036000000}"/>
    <cellStyle name="Comma 4 3" xfId="54" xr:uid="{00000000-0005-0000-0000-00003A000000}"/>
    <cellStyle name="Comma 5" xfId="48" xr:uid="{00000000-0005-0000-0000-000034000000}"/>
    <cellStyle name="Comma 6" xfId="52" xr:uid="{00000000-0005-0000-0000-000038000000}"/>
    <cellStyle name="Comma 7" xfId="6" xr:uid="{00000000-0005-0000-0000-00000A000000}"/>
    <cellStyle name="Excel Built-in Normal" xfId="37" xr:uid="{00000000-0005-0000-0000-000029000000}"/>
    <cellStyle name="Excel Built-in Normal 2" xfId="63" xr:uid="{00000000-0005-0000-0000-000043000000}"/>
    <cellStyle name="Excel Built-in Normal 2 2" xfId="60" xr:uid="{00000000-0005-0000-0000-000040000000}"/>
    <cellStyle name="Excel Built-in Normal 2 2 2" xfId="65" xr:uid="{00000000-0005-0000-0000-000045000000}"/>
    <cellStyle name="Normal 10" xfId="5" xr:uid="{00000000-0005-0000-0000-000009000000}"/>
    <cellStyle name="Normal 10 2" xfId="56" xr:uid="{00000000-0005-0000-0000-00003C000000}"/>
    <cellStyle name="Normal 115" xfId="62" xr:uid="{00000000-0005-0000-0000-000042000000}"/>
    <cellStyle name="Normal 12 2 3" xfId="59" xr:uid="{00000000-0005-0000-0000-00003F000000}"/>
    <cellStyle name="Normal 17" xfId="42" xr:uid="{00000000-0005-0000-0000-00002E000000}"/>
    <cellStyle name="Normal 18" xfId="10" xr:uid="{00000000-0005-0000-0000-00000E000000}"/>
    <cellStyle name="Normal 2" xfId="21" xr:uid="{00000000-0005-0000-0000-000019000000}"/>
    <cellStyle name="Normal 2 2" xfId="9" xr:uid="{00000000-0005-0000-0000-00000D000000}"/>
    <cellStyle name="Normal 2 2 2" xfId="32" xr:uid="{00000000-0005-0000-0000-000024000000}"/>
    <cellStyle name="Normal 2 2 2 2" xfId="46" xr:uid="{00000000-0005-0000-0000-000032000000}"/>
    <cellStyle name="Normal 2 2 3" xfId="41" xr:uid="{00000000-0005-0000-0000-00002D000000}"/>
    <cellStyle name="Normal 2 3" xfId="64" xr:uid="{00000000-0005-0000-0000-000044000000}"/>
    <cellStyle name="Normal 2_Grostonas 5" xfId="58" xr:uid="{00000000-0005-0000-0000-00003E000000}"/>
    <cellStyle name="Normal 20" xfId="17" xr:uid="{00000000-0005-0000-0000-000015000000}"/>
    <cellStyle name="Normal 3" xfId="7" xr:uid="{00000000-0005-0000-0000-00000B000000}"/>
    <cellStyle name="Normal 3 2" xfId="33" xr:uid="{00000000-0005-0000-0000-000025000000}"/>
    <cellStyle name="Normal 3 3" xfId="67" xr:uid="{00000000-0005-0000-0000-000047000000}"/>
    <cellStyle name="Normal 4" xfId="19" xr:uid="{00000000-0005-0000-0000-000017000000}"/>
    <cellStyle name="Normal 4 2" xfId="13" xr:uid="{00000000-0005-0000-0000-000011000000}"/>
    <cellStyle name="Normal 4 2 2" xfId="47" xr:uid="{00000000-0005-0000-0000-000033000000}"/>
    <cellStyle name="Normal 4 4" xfId="27" xr:uid="{00000000-0005-0000-0000-00001F000000}"/>
    <cellStyle name="Normal 4 4 3" xfId="57" xr:uid="{00000000-0005-0000-0000-00003D000000}"/>
    <cellStyle name="Normal 5" xfId="23" xr:uid="{00000000-0005-0000-0000-00001B000000}"/>
    <cellStyle name="Normal 5 2" xfId="35" xr:uid="{00000000-0005-0000-0000-000027000000}"/>
    <cellStyle name="Normal 5 3" xfId="66" xr:uid="{00000000-0005-0000-0000-000046000000}"/>
    <cellStyle name="Normal 5 5" xfId="61" xr:uid="{00000000-0005-0000-0000-000041000000}"/>
    <cellStyle name="Normal 6" xfId="4" xr:uid="{00000000-0005-0000-0000-000008000000}"/>
    <cellStyle name="Normal 6 2" xfId="34" xr:uid="{00000000-0005-0000-0000-000026000000}"/>
    <cellStyle name="Normal 6 2 2" xfId="12" xr:uid="{00000000-0005-0000-0000-000010000000}"/>
    <cellStyle name="Normal 6 3" xfId="25" xr:uid="{00000000-0005-0000-0000-00001D000000}"/>
    <cellStyle name="Normal 7" xfId="30" xr:uid="{00000000-0005-0000-0000-000022000000}"/>
    <cellStyle name="Normal 8" xfId="36" xr:uid="{00000000-0005-0000-0000-000028000000}"/>
    <cellStyle name="Normal 9" xfId="18" xr:uid="{00000000-0005-0000-0000-000016000000}"/>
    <cellStyle name="Parasts" xfId="0" builtinId="0"/>
    <cellStyle name="Parasts 2" xfId="11" xr:uid="{00000000-0005-0000-0000-00000F000000}"/>
    <cellStyle name="Parasts 3" xfId="40" xr:uid="{00000000-0005-0000-0000-00002C000000}"/>
    <cellStyle name="Parasts 3 2" xfId="45" xr:uid="{00000000-0005-0000-0000-000031000000}"/>
    <cellStyle name="Parasts 4" xfId="15" xr:uid="{00000000-0005-0000-0000-000013000000}"/>
    <cellStyle name="Paskaidrojošs teksts" xfId="1" builtinId="53"/>
    <cellStyle name="Procenti" xfId="2" builtinId="5"/>
    <cellStyle name="Stils 1" xfId="28" xr:uid="{00000000-0005-0000-0000-000020000000}"/>
    <cellStyle name="Style 1" xfId="3" xr:uid="{00000000-0005-0000-0000-000007000000}"/>
    <cellStyle name="Style 1 2" xfId="22" xr:uid="{00000000-0005-0000-0000-00001A000000}"/>
    <cellStyle name="Style 1 2 2" xfId="38" xr:uid="{00000000-0005-0000-0000-00002A000000}"/>
    <cellStyle name="Style 1 3" xfId="8" xr:uid="{00000000-0005-0000-0000-00000C000000}"/>
    <cellStyle name="Style 1_DOP" xfId="39" xr:uid="{00000000-0005-0000-0000-00002B000000}"/>
    <cellStyle name="TableStyleLight1" xfId="16" xr:uid="{00000000-0005-0000-0000-000014000000}"/>
    <cellStyle name="TableStyleLight1 2" xfId="26" xr:uid="{00000000-0005-0000-0000-00001E000000}"/>
    <cellStyle name="Обычный 2" xfId="14" xr:uid="{00000000-0005-0000-0000-000012000000}"/>
    <cellStyle name="Стиль 1" xfId="29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054F7-2AA8-44A9-B22E-5ED4A997425C}">
  <dimension ref="A1:S25"/>
  <sheetViews>
    <sheetView tabSelected="1" workbookViewId="0">
      <selection activeCell="B6" sqref="B6:P6"/>
    </sheetView>
  </sheetViews>
  <sheetFormatPr defaultColWidth="9.140625" defaultRowHeight="12.75" x14ac:dyDescent="0.2"/>
  <cols>
    <col min="1" max="1" width="3.42578125" style="21" customWidth="1"/>
    <col min="2" max="2" width="5" style="21" customWidth="1"/>
    <col min="3" max="3" width="50.28515625" style="21" customWidth="1"/>
    <col min="4" max="4" width="7.7109375" style="21" customWidth="1"/>
    <col min="5" max="5" width="8.42578125" style="21" customWidth="1"/>
    <col min="6" max="13" width="11" style="21" customWidth="1"/>
    <col min="14" max="14" width="12.140625" style="21" customWidth="1"/>
    <col min="15" max="15" width="11" style="21" customWidth="1"/>
    <col min="16" max="16" width="12.42578125" style="21" customWidth="1"/>
    <col min="17" max="17" width="10.140625" style="21" customWidth="1"/>
    <col min="18" max="16384" width="9.140625" style="21"/>
  </cols>
  <sheetData>
    <row r="1" spans="2:19" ht="15" customHeight="1" x14ac:dyDescent="0.2">
      <c r="B1" s="12" t="s">
        <v>18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2:19" ht="15.75" x14ac:dyDescent="0.25">
      <c r="B2" s="11" t="s">
        <v>41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7"/>
    </row>
    <row r="3" spans="2:19" ht="18.600000000000001" customHeight="1" x14ac:dyDescent="0.2">
      <c r="B3" s="10" t="s">
        <v>24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9" ht="19.149999999999999" customHeight="1" x14ac:dyDescent="0.2">
      <c r="B4" s="10" t="s">
        <v>42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9" ht="16.149999999999999" customHeight="1" x14ac:dyDescent="0.2">
      <c r="B5" s="8" t="s">
        <v>43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22"/>
      <c r="R5" s="22"/>
      <c r="S5" s="22"/>
    </row>
    <row r="6" spans="2:19" ht="15.75" x14ac:dyDescent="0.2">
      <c r="B6" s="14" t="s">
        <v>38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9" ht="12.75" customHeight="1" x14ac:dyDescent="0.2">
      <c r="B7" s="2"/>
      <c r="C7" s="2"/>
      <c r="D7" s="2"/>
      <c r="E7" s="2"/>
      <c r="F7" s="16"/>
      <c r="G7" s="16"/>
      <c r="H7" s="16"/>
      <c r="I7" s="16"/>
      <c r="J7" s="1" t="s">
        <v>20</v>
      </c>
      <c r="K7" s="1"/>
      <c r="L7" s="1"/>
      <c r="M7" s="1"/>
      <c r="N7" s="15">
        <f>P23</f>
        <v>0</v>
      </c>
      <c r="O7" s="15"/>
      <c r="P7" s="16" t="s">
        <v>0</v>
      </c>
    </row>
    <row r="8" spans="2:19" s="17" customFormat="1" ht="12.75" customHeight="1" x14ac:dyDescent="0.2"/>
    <row r="9" spans="2:19" s="17" customFormat="1" ht="12.75" customHeight="1" x14ac:dyDescent="0.2">
      <c r="M9" s="75" t="s">
        <v>30</v>
      </c>
      <c r="N9" s="75"/>
      <c r="O9" s="75"/>
      <c r="P9" s="75"/>
    </row>
    <row r="10" spans="2:19" ht="16.5" thickBot="1" x14ac:dyDescent="0.3">
      <c r="B10" s="2" t="s">
        <v>26</v>
      </c>
      <c r="C10" s="2"/>
      <c r="D10" s="2"/>
      <c r="E10" s="2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</row>
    <row r="11" spans="2:19" ht="12.75" customHeight="1" x14ac:dyDescent="0.2">
      <c r="B11" s="76" t="s">
        <v>1</v>
      </c>
      <c r="C11" s="7" t="s">
        <v>2</v>
      </c>
      <c r="D11" s="79" t="s">
        <v>3</v>
      </c>
      <c r="E11" s="81" t="s">
        <v>17</v>
      </c>
      <c r="F11" s="7" t="s">
        <v>4</v>
      </c>
      <c r="G11" s="7"/>
      <c r="H11" s="7"/>
      <c r="I11" s="7"/>
      <c r="J11" s="7"/>
      <c r="K11" s="7"/>
      <c r="L11" s="7" t="s">
        <v>5</v>
      </c>
      <c r="M11" s="7"/>
      <c r="N11" s="7"/>
      <c r="O11" s="7"/>
      <c r="P11" s="6"/>
    </row>
    <row r="12" spans="2:19" ht="93.75" customHeight="1" x14ac:dyDescent="0.2">
      <c r="B12" s="77"/>
      <c r="C12" s="78"/>
      <c r="D12" s="80"/>
      <c r="E12" s="82"/>
      <c r="F12" s="20" t="s">
        <v>6</v>
      </c>
      <c r="G12" s="20" t="s">
        <v>7</v>
      </c>
      <c r="H12" s="20" t="s">
        <v>8</v>
      </c>
      <c r="I12" s="20" t="s">
        <v>9</v>
      </c>
      <c r="J12" s="20" t="s">
        <v>10</v>
      </c>
      <c r="K12" s="20" t="s">
        <v>11</v>
      </c>
      <c r="L12" s="20" t="s">
        <v>12</v>
      </c>
      <c r="M12" s="20" t="s">
        <v>8</v>
      </c>
      <c r="N12" s="20" t="s">
        <v>9</v>
      </c>
      <c r="O12" s="20" t="s">
        <v>10</v>
      </c>
      <c r="P12" s="40" t="s">
        <v>11</v>
      </c>
    </row>
    <row r="13" spans="2:19" ht="15.6" customHeight="1" thickBot="1" x14ac:dyDescent="0.25">
      <c r="B13" s="50"/>
      <c r="C13" s="60" t="s">
        <v>25</v>
      </c>
      <c r="D13" s="39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72"/>
    </row>
    <row r="14" spans="2:19" ht="71.25" customHeight="1" x14ac:dyDescent="0.2">
      <c r="B14" s="59">
        <v>1</v>
      </c>
      <c r="C14" s="62" t="s">
        <v>39</v>
      </c>
      <c r="D14" s="29" t="s">
        <v>19</v>
      </c>
      <c r="E14" s="30">
        <v>1</v>
      </c>
      <c r="F14" s="29">
        <v>0</v>
      </c>
      <c r="G14" s="58">
        <v>0</v>
      </c>
      <c r="H14" s="31">
        <f>G14*F14</f>
        <v>0</v>
      </c>
      <c r="I14" s="31">
        <v>0</v>
      </c>
      <c r="J14" s="31">
        <v>0</v>
      </c>
      <c r="K14" s="32">
        <f t="shared" ref="K14:K15" si="0">ROUND(H14+I14+J14,2)</f>
        <v>0</v>
      </c>
      <c r="L14" s="32">
        <f>ROUND(E14*F14,0)</f>
        <v>0</v>
      </c>
      <c r="M14" s="32">
        <f t="shared" ref="M14:M15" si="1">ROUND(H14*E14,2)</f>
        <v>0</v>
      </c>
      <c r="N14" s="32">
        <f>ROUND(I14*E14,2)</f>
        <v>0</v>
      </c>
      <c r="O14" s="69">
        <f t="shared" ref="O14:O15" si="2">ROUND(J14*E14,2)</f>
        <v>0</v>
      </c>
      <c r="P14" s="70">
        <f>ROUND(SUM(M14:O14),2)</f>
        <v>0</v>
      </c>
    </row>
    <row r="15" spans="2:19" ht="45.75" customHeight="1" x14ac:dyDescent="0.25">
      <c r="B15" s="41">
        <v>2</v>
      </c>
      <c r="C15" s="63" t="s">
        <v>32</v>
      </c>
      <c r="D15" s="29" t="s">
        <v>19</v>
      </c>
      <c r="E15" s="30">
        <v>1</v>
      </c>
      <c r="F15" s="23">
        <v>0</v>
      </c>
      <c r="G15" s="58">
        <v>0</v>
      </c>
      <c r="H15" s="31">
        <f t="shared" ref="H15" si="3">G15*F15</f>
        <v>0</v>
      </c>
      <c r="I15" s="31">
        <v>0</v>
      </c>
      <c r="J15" s="31">
        <v>0</v>
      </c>
      <c r="K15" s="32">
        <f t="shared" si="0"/>
        <v>0</v>
      </c>
      <c r="L15" s="32">
        <f t="shared" ref="L15" si="4">ROUND(E15*F15,0)</f>
        <v>0</v>
      </c>
      <c r="M15" s="32">
        <f t="shared" si="1"/>
        <v>0</v>
      </c>
      <c r="N15" s="32">
        <f t="shared" ref="N15" si="5">ROUND(I15*E15,2)</f>
        <v>0</v>
      </c>
      <c r="O15" s="69">
        <f t="shared" si="2"/>
        <v>0</v>
      </c>
      <c r="P15" s="73">
        <f t="shared" ref="P15" si="6">ROUND(SUM(M15:O15),2)</f>
        <v>0</v>
      </c>
    </row>
    <row r="16" spans="2:19" ht="45.75" customHeight="1" x14ac:dyDescent="0.25">
      <c r="B16" s="61" t="s">
        <v>34</v>
      </c>
      <c r="C16" s="63" t="s">
        <v>33</v>
      </c>
      <c r="D16" s="23" t="s">
        <v>19</v>
      </c>
      <c r="E16" s="65">
        <v>1</v>
      </c>
      <c r="F16" s="23"/>
      <c r="G16" s="66"/>
      <c r="H16" s="67"/>
      <c r="I16" s="67"/>
      <c r="J16" s="67"/>
      <c r="K16" s="68"/>
      <c r="L16" s="68"/>
      <c r="M16" s="68"/>
      <c r="N16" s="68"/>
      <c r="O16" s="69"/>
      <c r="P16" s="74"/>
    </row>
    <row r="17" spans="1:17" ht="46.5" customHeight="1" thickBot="1" x14ac:dyDescent="0.3">
      <c r="B17" s="61" t="s">
        <v>35</v>
      </c>
      <c r="C17" s="63" t="s">
        <v>40</v>
      </c>
      <c r="D17" s="23" t="s">
        <v>37</v>
      </c>
      <c r="E17" s="65">
        <v>1</v>
      </c>
      <c r="F17" s="23"/>
      <c r="G17" s="66"/>
      <c r="H17" s="67"/>
      <c r="I17" s="67"/>
      <c r="J17" s="67"/>
      <c r="K17" s="68"/>
      <c r="L17" s="68"/>
      <c r="M17" s="68"/>
      <c r="N17" s="68"/>
      <c r="O17" s="69"/>
      <c r="P17" s="71"/>
    </row>
    <row r="18" spans="1:17" ht="16.5" thickBot="1" x14ac:dyDescent="0.3">
      <c r="B18" s="42"/>
      <c r="C18" s="43"/>
      <c r="D18" s="5" t="s">
        <v>16</v>
      </c>
      <c r="E18" s="5"/>
      <c r="F18" s="5"/>
      <c r="G18" s="5"/>
      <c r="H18" s="5"/>
      <c r="I18" s="5"/>
      <c r="J18" s="5"/>
      <c r="K18" s="4"/>
      <c r="L18" s="64">
        <f>ROUND(SUM(L14:L15),2)</f>
        <v>0</v>
      </c>
      <c r="M18" s="64">
        <f>ROUND(SUM(M14:M15),2)</f>
        <v>0</v>
      </c>
      <c r="N18" s="64">
        <f>ROUND(SUM(N14:N15),2)</f>
        <v>0</v>
      </c>
      <c r="O18" s="64">
        <f>ROUND(SUM(O14:O15),2)</f>
        <v>0</v>
      </c>
      <c r="P18" s="64">
        <f>ROUND(SUM(P14:P17),2)</f>
        <v>0</v>
      </c>
    </row>
    <row r="19" spans="1:17" ht="15.75" x14ac:dyDescent="0.25">
      <c r="B19" s="19"/>
      <c r="C19" s="25"/>
      <c r="D19" s="25"/>
      <c r="E19" s="25"/>
      <c r="F19" s="25"/>
      <c r="G19" s="25"/>
      <c r="H19" s="3" t="s">
        <v>23</v>
      </c>
      <c r="I19" s="3"/>
      <c r="J19" s="3"/>
      <c r="K19" s="3"/>
      <c r="L19" s="44"/>
      <c r="M19" s="45"/>
      <c r="N19" s="45"/>
      <c r="O19" s="51"/>
      <c r="P19" s="54">
        <f>ROUND((P18*L19),2)</f>
        <v>0</v>
      </c>
    </row>
    <row r="20" spans="1:17" ht="15.75" x14ac:dyDescent="0.25">
      <c r="A20" s="33"/>
      <c r="C20" s="21" t="s">
        <v>21</v>
      </c>
      <c r="D20" s="35"/>
      <c r="E20" s="35"/>
      <c r="F20" s="35"/>
      <c r="G20" s="35"/>
      <c r="H20" s="35"/>
      <c r="I20" s="34"/>
      <c r="J20" s="25"/>
      <c r="K20" s="26" t="s">
        <v>27</v>
      </c>
      <c r="L20" s="46"/>
      <c r="M20" s="24"/>
      <c r="N20" s="24"/>
      <c r="O20" s="52"/>
      <c r="P20" s="55">
        <f>ROUND(P18*L20,2)</f>
        <v>0</v>
      </c>
    </row>
    <row r="21" spans="1:17" ht="15.75" x14ac:dyDescent="0.25">
      <c r="A21" s="33"/>
      <c r="B21" s="21" t="s">
        <v>22</v>
      </c>
      <c r="C21" s="21" t="s">
        <v>31</v>
      </c>
      <c r="D21" s="35"/>
      <c r="E21" s="35"/>
      <c r="F21" s="35"/>
      <c r="G21" s="35"/>
      <c r="H21" s="35"/>
      <c r="I21" s="34"/>
      <c r="J21" s="25"/>
      <c r="K21" s="26" t="s">
        <v>13</v>
      </c>
      <c r="L21" s="47"/>
      <c r="M21" s="24"/>
      <c r="N21" s="24"/>
      <c r="O21" s="52"/>
      <c r="P21" s="56">
        <f>ROUND(SUM(P18:P20),2)</f>
        <v>0</v>
      </c>
      <c r="Q21" s="27"/>
    </row>
    <row r="22" spans="1:17" ht="15.75" x14ac:dyDescent="0.25">
      <c r="A22" s="33"/>
      <c r="B22" s="21" t="s">
        <v>22</v>
      </c>
      <c r="C22" s="21" t="s">
        <v>36</v>
      </c>
      <c r="D22" s="35"/>
      <c r="E22" s="35"/>
      <c r="F22" s="35"/>
      <c r="G22" s="35"/>
      <c r="H22" s="35"/>
      <c r="I22" s="34"/>
      <c r="J22" s="25"/>
      <c r="K22" s="26" t="s">
        <v>14</v>
      </c>
      <c r="L22" s="47"/>
      <c r="M22" s="24"/>
      <c r="N22" s="24"/>
      <c r="O22" s="52"/>
      <c r="P22" s="55">
        <f>ROUND(P21*21%,2)</f>
        <v>0</v>
      </c>
      <c r="Q22" s="27"/>
    </row>
    <row r="23" spans="1:17" ht="16.5" thickBot="1" x14ac:dyDescent="0.3">
      <c r="A23" s="33"/>
      <c r="C23" s="21" t="s">
        <v>29</v>
      </c>
      <c r="D23" s="35"/>
      <c r="E23" s="35"/>
      <c r="F23" s="35"/>
      <c r="G23" s="35"/>
      <c r="H23" s="35"/>
      <c r="I23" s="33"/>
      <c r="J23" s="25"/>
      <c r="K23" s="26" t="s">
        <v>15</v>
      </c>
      <c r="L23" s="48"/>
      <c r="M23" s="49"/>
      <c r="N23" s="49"/>
      <c r="O23" s="53"/>
      <c r="P23" s="57">
        <f>ROUND(SUM(P21:P22),2)</f>
        <v>0</v>
      </c>
    </row>
    <row r="24" spans="1:17" ht="15.75" x14ac:dyDescent="0.25">
      <c r="B24" s="36" t="s">
        <v>22</v>
      </c>
      <c r="C24" s="37" t="s">
        <v>28</v>
      </c>
      <c r="D24" s="37"/>
      <c r="E24" s="37"/>
      <c r="F24" s="37"/>
      <c r="G24" s="37"/>
      <c r="H24" s="37"/>
      <c r="I24" s="19"/>
      <c r="J24" s="19"/>
      <c r="K24" s="19"/>
      <c r="L24" s="19"/>
      <c r="M24" s="19"/>
      <c r="N24" s="19"/>
      <c r="O24" s="19"/>
      <c r="P24" s="19"/>
    </row>
    <row r="25" spans="1:17" ht="15" x14ac:dyDescent="0.25">
      <c r="B25" s="36"/>
      <c r="C25" s="36"/>
      <c r="D25" s="36"/>
      <c r="E25" s="36"/>
      <c r="F25" s="36"/>
      <c r="G25" s="36"/>
      <c r="H25" s="36"/>
      <c r="I25" s="28"/>
      <c r="J25" s="28"/>
      <c r="K25" s="28"/>
      <c r="L25" s="28"/>
      <c r="M25" s="28"/>
      <c r="N25" s="28"/>
      <c r="O25" s="28"/>
      <c r="P25" s="28"/>
    </row>
  </sheetData>
  <mergeCells count="19">
    <mergeCell ref="L11:P11"/>
    <mergeCell ref="D18:K18"/>
    <mergeCell ref="H19:K19"/>
    <mergeCell ref="B7:E7"/>
    <mergeCell ref="J7:M7"/>
    <mergeCell ref="N7:O7"/>
    <mergeCell ref="M9:P9"/>
    <mergeCell ref="B10:E10"/>
    <mergeCell ref="B11:B12"/>
    <mergeCell ref="C11:C12"/>
    <mergeCell ref="D11:D12"/>
    <mergeCell ref="E11:E12"/>
    <mergeCell ref="F11:K11"/>
    <mergeCell ref="B6:P6"/>
    <mergeCell ref="B1:P1"/>
    <mergeCell ref="B2:P2"/>
    <mergeCell ref="B3:P3"/>
    <mergeCell ref="B4:P4"/>
    <mergeCell ref="B5:P5"/>
  </mergeCells>
  <printOptions horizontalCentered="1"/>
  <pageMargins left="0.62992125984252001" right="3.9370078740157501E-2" top="0.74803149606299202" bottom="0.74803149606299202" header="0.31496062992126" footer="0.31496062992126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317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durvis_Kurmene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</dc:creator>
  <cp:keywords/>
  <dc:description/>
  <cp:lastModifiedBy>Inese</cp:lastModifiedBy>
  <cp:revision>21</cp:revision>
  <cp:lastPrinted>2024-02-28T12:13:20Z</cp:lastPrinted>
  <dcterms:created xsi:type="dcterms:W3CDTF">2018-02-14T08:54:41Z</dcterms:created>
  <dcterms:modified xsi:type="dcterms:W3CDTF">2025-06-16T12:35:54Z</dcterms:modified>
  <cp:category/>
  <dc:language>lv-LV</dc:language>
</cp:coreProperties>
</file>