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Users\Inese\Dokumenti\visi dok\2_iepirkums pasvald vajadz_2\1_CENU_APTAUJAS_no2022\00_CENU_APTAUJAS_2025\21_WC_Atvasara_remonts\"/>
    </mc:Choice>
  </mc:AlternateContent>
  <xr:revisionPtr revIDLastSave="0" documentId="13_ncr:1_{2BD6316C-7A1B-46C9-A1AF-4FF6C2844385}" xr6:coauthVersionLast="47" xr6:coauthVersionMax="47" xr10:uidLastSave="{00000000-0000-0000-0000-000000000000}"/>
  <bookViews>
    <workbookView xWindow="-19320" yWindow="2100" windowWidth="19440" windowHeight="15000" xr2:uid="{00000000-000D-0000-FFFF-FFFF00000000}"/>
  </bookViews>
  <sheets>
    <sheet name="valle" sheetId="6" r:id="rId1"/>
  </sheets>
  <calcPr calcId="191029"/>
</workbook>
</file>

<file path=xl/calcChain.xml><?xml version="1.0" encoding="utf-8"?>
<calcChain xmlns="http://schemas.openxmlformats.org/spreadsheetml/2006/main">
  <c r="N33" i="6" l="1"/>
  <c r="M33" i="6"/>
  <c r="K33" i="6"/>
  <c r="G33" i="6"/>
  <c r="G15" i="6"/>
  <c r="K15" i="6"/>
  <c r="N15" i="6"/>
  <c r="L33" i="6" l="1"/>
  <c r="O33" i="6" s="1"/>
  <c r="L15" i="6"/>
  <c r="O15" i="6" s="1"/>
  <c r="N17" i="6" l="1"/>
  <c r="G17" i="6"/>
  <c r="K17" i="6"/>
  <c r="L17" i="6" l="1"/>
  <c r="O17" i="6" s="1"/>
  <c r="N38" i="6" l="1"/>
  <c r="M38" i="6"/>
  <c r="K38" i="6"/>
  <c r="G38" i="6"/>
  <c r="L38" i="6" s="1"/>
  <c r="N36" i="6"/>
  <c r="M36" i="6"/>
  <c r="G36" i="6"/>
  <c r="L36" i="6" s="1"/>
  <c r="N35" i="6"/>
  <c r="M35" i="6"/>
  <c r="K35" i="6"/>
  <c r="G35" i="6"/>
  <c r="N34" i="6"/>
  <c r="M34" i="6"/>
  <c r="K34" i="6"/>
  <c r="G34" i="6"/>
  <c r="L34" i="6" s="1"/>
  <c r="N32" i="6"/>
  <c r="M32" i="6"/>
  <c r="K32" i="6"/>
  <c r="G32" i="6"/>
  <c r="L32" i="6" s="1"/>
  <c r="J31" i="6"/>
  <c r="N30" i="6"/>
  <c r="M30" i="6"/>
  <c r="K30" i="6"/>
  <c r="G30" i="6"/>
  <c r="L30" i="6" s="1"/>
  <c r="J29" i="6"/>
  <c r="N28" i="6"/>
  <c r="M28" i="6"/>
  <c r="K28" i="6"/>
  <c r="G28" i="6"/>
  <c r="L28" i="6" s="1"/>
  <c r="N27" i="6"/>
  <c r="M27" i="6"/>
  <c r="K27" i="6"/>
  <c r="G27" i="6"/>
  <c r="L27" i="6" s="1"/>
  <c r="N26" i="6"/>
  <c r="M26" i="6"/>
  <c r="K26" i="6"/>
  <c r="G26" i="6"/>
  <c r="L26" i="6" s="1"/>
  <c r="N25" i="6"/>
  <c r="M25" i="6"/>
  <c r="K25" i="6"/>
  <c r="G25" i="6"/>
  <c r="N23" i="6"/>
  <c r="M23" i="6"/>
  <c r="K23" i="6"/>
  <c r="G23" i="6"/>
  <c r="L23" i="6" s="1"/>
  <c r="N22" i="6"/>
  <c r="M22" i="6"/>
  <c r="K22" i="6"/>
  <c r="G22" i="6"/>
  <c r="L22" i="6" s="1"/>
  <c r="N21" i="6"/>
  <c r="M21" i="6"/>
  <c r="K21" i="6"/>
  <c r="G21" i="6"/>
  <c r="J21" i="6" s="1"/>
  <c r="N20" i="6"/>
  <c r="M20" i="6"/>
  <c r="K20" i="6"/>
  <c r="G20" i="6"/>
  <c r="L20" i="6" s="1"/>
  <c r="N19" i="6"/>
  <c r="M19" i="6"/>
  <c r="K19" i="6"/>
  <c r="G19" i="6"/>
  <c r="L19" i="6" s="1"/>
  <c r="J18" i="6"/>
  <c r="N16" i="6"/>
  <c r="K16" i="6"/>
  <c r="G16" i="6"/>
  <c r="L16" i="6" s="1"/>
  <c r="N14" i="6"/>
  <c r="K14" i="6"/>
  <c r="G14" i="6"/>
  <c r="N13" i="6"/>
  <c r="K13" i="6"/>
  <c r="G13" i="6"/>
  <c r="L13" i="6" s="1"/>
  <c r="O38" i="6" l="1"/>
  <c r="O23" i="6"/>
  <c r="L35" i="6"/>
  <c r="O35" i="6" s="1"/>
  <c r="J38" i="6"/>
  <c r="L21" i="6"/>
  <c r="O21" i="6" s="1"/>
  <c r="J27" i="6"/>
  <c r="O28" i="6"/>
  <c r="O16" i="6"/>
  <c r="O19" i="6"/>
  <c r="O20" i="6"/>
  <c r="J28" i="6"/>
  <c r="O32" i="6"/>
  <c r="O30" i="6"/>
  <c r="O26" i="6"/>
  <c r="O27" i="6"/>
  <c r="J32" i="6"/>
  <c r="O34" i="6"/>
  <c r="L14" i="6"/>
  <c r="O14" i="6" s="1"/>
  <c r="O22" i="6"/>
  <c r="L25" i="6"/>
  <c r="O25" i="6" s="1"/>
  <c r="O36" i="6"/>
  <c r="O13" i="6"/>
  <c r="J19" i="6"/>
  <c r="J36" i="6"/>
  <c r="K36" i="6"/>
  <c r="O40" i="6" l="1"/>
  <c r="O41" i="6" l="1"/>
  <c r="O42" i="6" s="1"/>
  <c r="O43" i="6" s="1"/>
  <c r="O44" i="6" s="1"/>
  <c r="M6" i="6" l="1"/>
</calcChain>
</file>

<file path=xl/sharedStrings.xml><?xml version="1.0" encoding="utf-8"?>
<sst xmlns="http://schemas.openxmlformats.org/spreadsheetml/2006/main" count="96" uniqueCount="72">
  <si>
    <t>Nr.p.k.</t>
  </si>
  <si>
    <t>Darbu un materiālu nosaukums</t>
  </si>
  <si>
    <t>Mērvien.</t>
  </si>
  <si>
    <t>Daudz</t>
  </si>
  <si>
    <t>Vienības izmaksas, EUR</t>
  </si>
  <si>
    <t xml:space="preserve"> Kopējās izmaksas, EUR</t>
  </si>
  <si>
    <t>Darba alga EUR</t>
  </si>
  <si>
    <t>Materiāli EUR</t>
  </si>
  <si>
    <t>Demontāžas darbi</t>
  </si>
  <si>
    <t>kompl</t>
  </si>
  <si>
    <t>gab</t>
  </si>
  <si>
    <t>m2</t>
  </si>
  <si>
    <t>t/m</t>
  </si>
  <si>
    <t>Elektroinstalācijas darbi</t>
  </si>
  <si>
    <t>Vadu kanālu štrobēšana, kabeļu ieguldīšana un kanālu aizpildīšanu</t>
  </si>
  <si>
    <t>Grīda</t>
  </si>
  <si>
    <t xml:space="preserve"> kompl</t>
  </si>
  <si>
    <t>Būvniecības atkritumi</t>
  </si>
  <si>
    <r>
      <t xml:space="preserve">Tiešās izmaksas kopā </t>
    </r>
    <r>
      <rPr>
        <sz val="12"/>
        <color rgb="FF000000"/>
        <rFont val="Arial Narrow"/>
        <family val="2"/>
      </rPr>
      <t>(t.sk. darba devēja sociālais nodoklis 23.59%)</t>
    </r>
  </si>
  <si>
    <t>Darbietilpība (c/h)</t>
  </si>
  <si>
    <t>Laika norma (c/h)</t>
  </si>
  <si>
    <t>Darba samaksas likme (EUR/h)</t>
  </si>
  <si>
    <t>Summa, EUR</t>
  </si>
  <si>
    <t>Mehānismi, EUR</t>
  </si>
  <si>
    <r>
      <t xml:space="preserve">Sienas </t>
    </r>
    <r>
      <rPr>
        <b/>
        <sz val="12"/>
        <color theme="1"/>
        <rFont val="Arial Narrow"/>
        <family val="2"/>
      </rPr>
      <t>un griesti</t>
    </r>
  </si>
  <si>
    <t>Kopā bez PVN:</t>
  </si>
  <si>
    <t>PVN 21%</t>
  </si>
  <si>
    <t>Sienu flīzēšana ar keramikas flīzēm ieskaitot šuvju aizpildīšanu (h= 1,50 m). Flīžu tonis un izmērs saskaņojams ar Pasūtītāju.</t>
  </si>
  <si>
    <t>Pavisam kopā ar PVN:</t>
  </si>
  <si>
    <t>Virsizdevumi %</t>
  </si>
  <si>
    <t>Peļņa %</t>
  </si>
  <si>
    <t xml:space="preserve">Izpildītājs: </t>
  </si>
  <si>
    <t>Iebūvēto gaismas ķermeņu uzstādīšana (Led panelis 60x60) ieskaitot elektrokabeli no slēģa līz gaismeklim.</t>
  </si>
  <si>
    <t>Tāme sastādīta: 2025. gada tirgus cenās.</t>
  </si>
  <si>
    <t>Tāmes summa ar PVN:</t>
  </si>
  <si>
    <t>EUR</t>
  </si>
  <si>
    <t>Pasūtītājs: Bauskas novada pašvaldība, Reģistrācijas Nr.90009116223</t>
  </si>
  <si>
    <t>Piezīmes:</t>
  </si>
  <si>
    <t>-</t>
  </si>
  <si>
    <t>Materiālu zudumi būvniecības tehnoloģisko procesu rezultātā apjomos nav ievērtēti.</t>
  </si>
  <si>
    <t xml:space="preserve">Izstrādājot piedāvājumu, būvuzņēmējam rūpīgi jāpārskata tāme un apjomos jāiekļauj arī neuzrādītie darbi un materiāli, </t>
  </si>
  <si>
    <t>bez kuriem nebūtu iespējama kvalitatīva būvdarbu izpilde.</t>
  </si>
  <si>
    <t>Sastādīja:</t>
  </si>
  <si>
    <t>(vārds, uzvārds, datums)</t>
  </si>
  <si>
    <t>Kopā (EUR)</t>
  </si>
  <si>
    <t>Santehniskie darbi un speciālais aprīkojums</t>
  </si>
  <si>
    <t>Veicamie būvdarbi jāveic atbilstoši LBN 200-21 noteiktajām prasībām, telpām jāatbilst prasībām, lai tajās varētu</t>
  </si>
  <si>
    <t xml:space="preserve"> pārvietoties  cilvēki ar kustību traucējuiem.</t>
  </si>
  <si>
    <t>Ventilācijas izveide. Ventilators ar mitruma sensoru, jauna elektrības punkta izveidošana (atsevišķs slēdzis ventilātora vadībai)</t>
  </si>
  <si>
    <t>Būvgružu izvešana un utilizācija darba vietas sakopšana</t>
  </si>
  <si>
    <t>Esošā grīdas seguma demontāža - akmensmasas flīzes.</t>
  </si>
  <si>
    <t>Piekārto griestu apdares plākšņu demontāža.</t>
  </si>
  <si>
    <t>Vecās santehnikas demontāža (roku mazgātne ar ūdens maisītāju un sifonu, WC pods ar skalojamo kasti un cits aprīkojums)</t>
  </si>
  <si>
    <t>Ģipškartona apdares kastes demontāža (cauruļvadu apdarei)</t>
  </si>
  <si>
    <t>Roku mazgātne cilvēkiem ar kustību traucējumiem ar jaucējkrānu un ūdensvada pieslēgumu izveide (Balta keramikas izlietne, stiprināma pie sienas ar jaucējkrānu, aprīkotu ar ūdens aeratoru, ieskaitot sifonu un pievienojumu  fasondaļu komplektu pievienošana pie ūdensvadiem un pie kanalizācijas tīkliem, ekonomisko cenu klasē; t.sk. palīgmateriāli, stiprinājumi, savienojumi u.c.)</t>
  </si>
  <si>
    <t>Sēdpods cilvēkiem ar kustību traucējumiem  ar skalojamo kasti un sēdriņķi  (Balts, stiprināms pie grīdas sēdpods ar horizontālu vai vertikālu izvadu,  WC vāku un sēdriņķi, skalojamo tvertni, ieskaitot pievienojuma  fasondaļu komplektu, uzstādīšana un pievienošana pie ūdensvadiem un pie kanalizācijas tīkliem, ekonomisko cenu klasē; t.sk. palīgmateriāli, stiprinājumi, savienojumi u.c.)</t>
  </si>
  <si>
    <t>Higēnas aprīkojuma saudzīga demontāža atpakaļ montāžai.(šķidro ziepju konteiners, automātiskais dvieļu turētājs, elektriskais roku žavētājs, toletes papīra turētājs, rokturi ar balstu).</t>
  </si>
  <si>
    <t>Roku balstu un rokturu montāža (1 paceļams ar nolokāmu balstu pret grīdu, 1 stacionāri montēts pie sienas) - esošais demontētais aprīkojums.</t>
  </si>
  <si>
    <t>Sanitāro un higēnas aprīkojuma montāža (Dozators šķidrajām ziepēm 1. gab, Tualetes papīra turētājs1gab, Elektriskais roku žāvētājs ar sensoru 1. gab, papīra dvieļu turētājs 1.gab, montāžas augstums atbilstošs cilvēkiem ar kustību traucējumiem)- esošais demontētais aprīkojums</t>
  </si>
  <si>
    <t>Sienas virsmas gruntēšana, fragmentāra labošana, špaktelēšana un slīpēšana, ieskaitot durvju aili</t>
  </si>
  <si>
    <t>Sienas krāsošana 2 kārtās (h=1m) (Krāsa noturīga pret mazgāšanu, pusmatēta) . Tonis saskaņojams ar Pasūtītāju.</t>
  </si>
  <si>
    <t>Moduļveida piekārto griestu "Armstrong" tipa, griestu plākšņu montāža esošajā griestu karkasā.</t>
  </si>
  <si>
    <t>Regulējams slīpuma spogulis ar rāmi - cilvēkiem ar kustību traucējumiem ( komplekta uzstādīšana).</t>
  </si>
  <si>
    <t xml:space="preserve">Objekta nosaukums: Sanitārtehniskā telpa </t>
  </si>
  <si>
    <t>Sanitārtehniskās  telpas remonts</t>
  </si>
  <si>
    <t>Lokālā tāme</t>
  </si>
  <si>
    <t>Ģipškartona apdares kastes izbūve un apdare (cauruļvadu apdarei)</t>
  </si>
  <si>
    <t>Jauna elektrības punkta ierīkošana (1 gab gaismas slēģi, 1 gab rozetes ar zemējumu (divvietīga), 2gab trauksmes pogas - montāžas augstums un noteikumi atbilstoši cilvēkiem ar kustību traucējumiem)</t>
  </si>
  <si>
    <t>Grīdas apdare ar akmens masas flīzēm  un grīdlīstes no akmens masas flīzēm, augstums ne mazāka par 5(h)(cm) izveide un grīdas pamatnes sagatavošana pirms flīzēšanas (ieskaitot nepieciešamos būvizstrādājumus: flīžu līme, šuvu mastika u.t.t  (Flīzes saskaņot ar Pasūtītāju). Jaunizbūvētās grīdas līmenis atbilstoši vides pieejamības prasībām.</t>
  </si>
  <si>
    <t>%</t>
  </si>
  <si>
    <t>Piedāvājumā jāiekļauj viss aprīkojums un palīgiekārtas, kas nepieciešams droša būvniecības procesa  veikšanai.</t>
  </si>
  <si>
    <t>Objekta adrese: "Atvasaras", Vecumnieki, Vecumnieku pagasts, Bauskas novads, LV-3933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</si>
</sst>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Red]0.00"/>
    <numFmt numFmtId="166" formatCode="&quot; &quot;#,##0.00&quot; &quot;;&quot;-&quot;#,##0.00&quot; &quot;;&quot; &quot;&quot;-&quot;#&quot; &quot;;&quot; &quot;@&quot; &quot;"/>
  </numFmts>
  <fonts count="21" x14ac:knownFonts="1">
    <font>
      <sz val="11"/>
      <color rgb="FF000000"/>
      <name val="Calibri"/>
      <family val="2"/>
    </font>
    <font>
      <sz val="11"/>
      <color rgb="FF000000"/>
      <name val="Calibri"/>
      <family val="2"/>
    </font>
    <font>
      <sz val="12"/>
      <color rgb="FF000000"/>
      <name val="Arial Narrow"/>
      <family val="2"/>
    </font>
    <font>
      <b/>
      <sz val="12"/>
      <color rgb="FF000000"/>
      <name val="Arial Narrow"/>
      <family val="2"/>
    </font>
    <font>
      <b/>
      <i/>
      <sz val="12"/>
      <color rgb="FF000000"/>
      <name val="Arial Narrow"/>
      <family val="2"/>
    </font>
    <font>
      <sz val="8"/>
      <color rgb="FF000000"/>
      <name val="Arial Narrow"/>
      <family val="2"/>
    </font>
    <font>
      <b/>
      <sz val="12"/>
      <color theme="1"/>
      <name val="Arial Narrow"/>
      <family val="2"/>
    </font>
    <font>
      <sz val="12"/>
      <color theme="1"/>
      <name val="Arial Narrow"/>
      <family val="2"/>
    </font>
    <font>
      <u/>
      <sz val="11"/>
      <color theme="10"/>
      <name val="Calibri"/>
      <family val="2"/>
    </font>
    <font>
      <sz val="12"/>
      <name val="Arial Narrow"/>
      <family val="2"/>
    </font>
    <font>
      <b/>
      <i/>
      <sz val="12"/>
      <name val="Arial Narrow"/>
      <family val="2"/>
    </font>
    <font>
      <sz val="12"/>
      <color rgb="FF000000"/>
      <name val="Arial Narrow"/>
      <family val="2"/>
      <charset val="186"/>
    </font>
    <font>
      <sz val="10"/>
      <name val="Arial"/>
      <family val="2"/>
    </font>
    <font>
      <sz val="11"/>
      <color theme="1"/>
      <name val="Calibri"/>
      <family val="2"/>
      <scheme val="minor"/>
    </font>
    <font>
      <b/>
      <sz val="10"/>
      <name val="Arial"/>
      <family val="2"/>
    </font>
    <font>
      <sz val="10"/>
      <name val="Helv"/>
    </font>
    <font>
      <i/>
      <sz val="10"/>
      <name val="Arial"/>
      <family val="2"/>
    </font>
    <font>
      <i/>
      <sz val="12"/>
      <name val="Arial Narrow"/>
      <family val="2"/>
      <charset val="186"/>
    </font>
    <font>
      <sz val="8"/>
      <color rgb="FF000000"/>
      <name val="Arial Narrow"/>
      <family val="2"/>
      <charset val="186"/>
    </font>
    <font>
      <b/>
      <sz val="12"/>
      <color rgb="FF000000"/>
      <name val="Aptos"/>
      <family val="2"/>
    </font>
    <font>
      <sz val="11"/>
      <color rgb="FF000000"/>
      <name val="Aptos"/>
      <family val="2"/>
    </font>
  </fonts>
  <fills count="4">
    <fill>
      <patternFill patternType="none"/>
    </fill>
    <fill>
      <patternFill patternType="gray125"/>
    </fill>
    <fill>
      <patternFill patternType="solid">
        <fgColor rgb="FFFFFFFF"/>
        <bgColor rgb="FFFFFFFF"/>
      </patternFill>
    </fill>
    <fill>
      <patternFill patternType="solid">
        <fgColor theme="0"/>
        <bgColor indexed="64"/>
      </patternFill>
    </fill>
  </fills>
  <borders count="66">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indexed="64"/>
      </top>
      <bottom style="medium">
        <color rgb="FF000000"/>
      </bottom>
      <diagonal/>
    </border>
    <border>
      <left style="thin">
        <color rgb="FF000000"/>
      </left>
      <right/>
      <top style="medium">
        <color indexed="64"/>
      </top>
      <bottom/>
      <diagonal/>
    </border>
    <border>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medium">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style="thin">
        <color rgb="FF000000"/>
      </top>
      <bottom style="medium">
        <color indexed="64"/>
      </bottom>
      <diagonal/>
    </border>
    <border>
      <left style="thin">
        <color indexed="64"/>
      </left>
      <right style="thin">
        <color indexed="64"/>
      </right>
      <top style="thin">
        <color indexed="64"/>
      </top>
      <bottom/>
      <diagonal/>
    </border>
    <border>
      <left/>
      <right style="thin">
        <color rgb="FF000000"/>
      </right>
      <top/>
      <bottom/>
      <diagonal/>
    </border>
    <border>
      <left style="thin">
        <color rgb="FF000000"/>
      </left>
      <right style="medium">
        <color indexed="64"/>
      </right>
      <top/>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bottom style="thin">
        <color rgb="FF000000"/>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rgb="FF000000"/>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0000"/>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rgb="FF000000"/>
      </top>
      <bottom style="thin">
        <color indexed="64"/>
      </bottom>
      <diagonal/>
    </border>
    <border>
      <left style="thin">
        <color rgb="FF000000"/>
      </left>
      <right style="thin">
        <color rgb="FF000000"/>
      </right>
      <top style="medium">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style="medium">
        <color rgb="FF000000"/>
      </top>
      <bottom style="thin">
        <color indexed="64"/>
      </bottom>
      <diagonal/>
    </border>
    <border>
      <left/>
      <right style="thin">
        <color rgb="FF000000"/>
      </right>
      <top style="thin">
        <color rgb="FF000000"/>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medium">
        <color indexed="64"/>
      </top>
      <bottom style="medium">
        <color rgb="FF000000"/>
      </bottom>
      <diagonal/>
    </border>
    <border>
      <left style="medium">
        <color indexed="64"/>
      </left>
      <right/>
      <top style="medium">
        <color rgb="FF000000"/>
      </top>
      <bottom style="thin">
        <color indexed="64"/>
      </bottom>
      <diagonal/>
    </border>
    <border>
      <left/>
      <right style="thin">
        <color rgb="FF000000"/>
      </right>
      <top style="medium">
        <color indexed="64"/>
      </top>
      <bottom style="medium">
        <color rgb="FF000000"/>
      </bottom>
      <diagonal/>
    </border>
    <border>
      <left/>
      <right style="thin">
        <color rgb="FF000000"/>
      </right>
      <top style="medium">
        <color rgb="FF000000"/>
      </top>
      <bottom style="thin">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thin">
        <color indexed="64"/>
      </bottom>
      <diagonal/>
    </border>
  </borders>
  <cellStyleXfs count="6">
    <xf numFmtId="0" fontId="0" fillId="0" borderId="0"/>
    <xf numFmtId="166"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3" fillId="0" borderId="0"/>
    <xf numFmtId="0" fontId="15" fillId="0" borderId="0"/>
  </cellStyleXfs>
  <cellXfs count="145">
    <xf numFmtId="0" fontId="0" fillId="0" borderId="0" xfId="0"/>
    <xf numFmtId="0" fontId="2" fillId="0" borderId="0" xfId="0" applyFont="1"/>
    <xf numFmtId="4" fontId="2" fillId="0" borderId="0" xfId="0" applyNumberFormat="1" applyFont="1" applyAlignment="1">
      <alignment horizontal="center"/>
    </xf>
    <xf numFmtId="0" fontId="2" fillId="0" borderId="0" xfId="0" applyFont="1" applyAlignment="1">
      <alignment horizontal="right"/>
    </xf>
    <xf numFmtId="4" fontId="2" fillId="0" borderId="0" xfId="0" applyNumberFormat="1" applyFont="1"/>
    <xf numFmtId="2" fontId="2" fillId="0" borderId="0" xfId="0" applyNumberFormat="1" applyFont="1"/>
    <xf numFmtId="0" fontId="3" fillId="0" borderId="0" xfId="0" applyFont="1"/>
    <xf numFmtId="4" fontId="3" fillId="0" borderId="0" xfId="0" applyNumberFormat="1" applyFont="1"/>
    <xf numFmtId="0" fontId="2" fillId="0" borderId="6" xfId="0" applyFont="1" applyBorder="1" applyAlignment="1">
      <alignment horizontal="center" wrapText="1"/>
    </xf>
    <xf numFmtId="0" fontId="5" fillId="0" borderId="0" xfId="0" applyFont="1" applyAlignment="1">
      <alignment horizontal="center"/>
    </xf>
    <xf numFmtId="4" fontId="5" fillId="0" borderId="0" xfId="0" applyNumberFormat="1" applyFont="1" applyAlignment="1">
      <alignment horizontal="center"/>
    </xf>
    <xf numFmtId="0" fontId="5" fillId="0" borderId="0" xfId="0" applyFont="1" applyAlignment="1">
      <alignment horizontal="right"/>
    </xf>
    <xf numFmtId="4" fontId="0" fillId="0" borderId="0" xfId="0" applyNumberFormat="1"/>
    <xf numFmtId="0" fontId="2" fillId="0" borderId="18" xfId="0" applyFont="1" applyBorder="1" applyAlignment="1">
      <alignment horizontal="center"/>
    </xf>
    <xf numFmtId="166" fontId="2" fillId="0" borderId="5" xfId="1" applyFont="1" applyFill="1" applyBorder="1" applyAlignment="1">
      <alignment horizontal="right"/>
    </xf>
    <xf numFmtId="2" fontId="0" fillId="0" borderId="0" xfId="0" applyNumberFormat="1"/>
    <xf numFmtId="0" fontId="8" fillId="0" borderId="0" xfId="2"/>
    <xf numFmtId="164" fontId="2" fillId="2" borderId="10" xfId="0" applyNumberFormat="1" applyFont="1" applyFill="1" applyBorder="1" applyAlignment="1">
      <alignment horizontal="center" vertical="center"/>
    </xf>
    <xf numFmtId="166" fontId="0" fillId="0" borderId="0" xfId="0" applyNumberFormat="1"/>
    <xf numFmtId="0" fontId="7" fillId="0" borderId="0" xfId="0" applyFont="1"/>
    <xf numFmtId="0" fontId="3" fillId="0" borderId="0" xfId="0" applyFont="1" applyAlignment="1">
      <alignment horizontal="center"/>
    </xf>
    <xf numFmtId="166" fontId="3" fillId="0" borderId="0" xfId="0" applyNumberFormat="1" applyFont="1" applyAlignment="1">
      <alignment horizontal="center"/>
    </xf>
    <xf numFmtId="0" fontId="11" fillId="0" borderId="0" xfId="0" applyFont="1" applyAlignment="1">
      <alignment horizontal="center"/>
    </xf>
    <xf numFmtId="166" fontId="2" fillId="0" borderId="32" xfId="1" applyFont="1" applyFill="1" applyBorder="1" applyAlignment="1"/>
    <xf numFmtId="166" fontId="2" fillId="0" borderId="3" xfId="1" applyFont="1" applyFill="1" applyBorder="1" applyAlignment="1"/>
    <xf numFmtId="166" fontId="3" fillId="0" borderId="33" xfId="1" applyFont="1" applyFill="1" applyBorder="1" applyAlignment="1"/>
    <xf numFmtId="166" fontId="4" fillId="0" borderId="34" xfId="1" applyFont="1" applyFill="1" applyBorder="1" applyAlignment="1"/>
    <xf numFmtId="166" fontId="4" fillId="0" borderId="35" xfId="1" applyFont="1" applyFill="1" applyBorder="1" applyAlignment="1"/>
    <xf numFmtId="166" fontId="4" fillId="0" borderId="36" xfId="1" applyFont="1" applyFill="1" applyBorder="1" applyAlignment="1"/>
    <xf numFmtId="166" fontId="2" fillId="0" borderId="7" xfId="1" applyFont="1" applyFill="1" applyBorder="1" applyAlignment="1"/>
    <xf numFmtId="166" fontId="4" fillId="0" borderId="7" xfId="1" applyFont="1" applyFill="1" applyBorder="1" applyAlignment="1"/>
    <xf numFmtId="9" fontId="3" fillId="0" borderId="37" xfId="0" applyNumberFormat="1" applyFont="1" applyBorder="1"/>
    <xf numFmtId="166" fontId="3" fillId="0" borderId="28" xfId="1" applyFont="1" applyFill="1" applyBorder="1" applyAlignment="1"/>
    <xf numFmtId="166" fontId="4" fillId="0" borderId="28" xfId="1" applyFont="1" applyFill="1" applyBorder="1" applyAlignment="1"/>
    <xf numFmtId="9" fontId="4" fillId="0" borderId="37" xfId="3" applyFont="1" applyFill="1" applyBorder="1" applyAlignment="1"/>
    <xf numFmtId="0" fontId="0" fillId="0" borderId="0" xfId="0" applyAlignment="1">
      <alignment horizontal="right"/>
    </xf>
    <xf numFmtId="0" fontId="12" fillId="0" borderId="0" xfId="0" applyFont="1"/>
    <xf numFmtId="0" fontId="12" fillId="0" borderId="0" xfId="4" applyFont="1" applyAlignment="1">
      <alignment horizontal="right" vertical="center"/>
    </xf>
    <xf numFmtId="0" fontId="12" fillId="0" borderId="38" xfId="4" applyFont="1" applyBorder="1" applyAlignment="1">
      <alignment vertical="center" wrapText="1"/>
    </xf>
    <xf numFmtId="0" fontId="12" fillId="0" borderId="38" xfId="0" applyFont="1" applyBorder="1"/>
    <xf numFmtId="0" fontId="14" fillId="0" borderId="38" xfId="0" applyFont="1" applyBorder="1"/>
    <xf numFmtId="0" fontId="12" fillId="0" borderId="0" xfId="5" applyFont="1" applyAlignment="1">
      <alignment vertical="center"/>
    </xf>
    <xf numFmtId="0" fontId="12" fillId="0" borderId="0" xfId="4" applyFont="1" applyAlignment="1">
      <alignment horizontal="center" vertical="center" wrapText="1"/>
    </xf>
    <xf numFmtId="166" fontId="2" fillId="0" borderId="19" xfId="1" applyFont="1" applyFill="1" applyBorder="1" applyAlignment="1">
      <alignment horizontal="right"/>
    </xf>
    <xf numFmtId="166" fontId="2" fillId="0" borderId="7" xfId="1" applyFont="1" applyFill="1" applyBorder="1" applyAlignment="1">
      <alignment horizontal="center" vertical="center"/>
    </xf>
    <xf numFmtId="166" fontId="2" fillId="2" borderId="7" xfId="1" applyFont="1" applyFill="1" applyBorder="1" applyAlignment="1">
      <alignment horizontal="center" vertical="center"/>
    </xf>
    <xf numFmtId="166" fontId="2" fillId="0" borderId="28" xfId="1" applyFont="1" applyFill="1" applyBorder="1" applyAlignment="1">
      <alignment horizontal="center" vertical="center"/>
    </xf>
    <xf numFmtId="0" fontId="2" fillId="0" borderId="25" xfId="0" applyFont="1" applyBorder="1" applyAlignment="1">
      <alignment horizontal="center" vertical="center" wrapText="1"/>
    </xf>
    <xf numFmtId="0" fontId="2" fillId="0" borderId="46" xfId="0" applyFont="1" applyBorder="1" applyAlignment="1">
      <alignment horizontal="left" vertical="center" wrapText="1"/>
    </xf>
    <xf numFmtId="0" fontId="3" fillId="0" borderId="40" xfId="0" applyFont="1" applyBorder="1" applyAlignment="1">
      <alignment horizontal="center"/>
    </xf>
    <xf numFmtId="0" fontId="3" fillId="0" borderId="29" xfId="0" applyFont="1" applyBorder="1" applyAlignment="1">
      <alignment horizontal="center" vertical="center"/>
    </xf>
    <xf numFmtId="0" fontId="3" fillId="0" borderId="29" xfId="0" applyFont="1" applyBorder="1" applyAlignment="1">
      <alignment horizontal="center" vertical="center" wrapText="1"/>
    </xf>
    <xf numFmtId="0" fontId="2" fillId="3" borderId="47" xfId="0" applyFont="1" applyFill="1" applyBorder="1" applyAlignment="1">
      <alignment horizontal="left" vertical="center" wrapText="1"/>
    </xf>
    <xf numFmtId="0" fontId="3" fillId="0" borderId="47" xfId="0" applyFont="1" applyBorder="1" applyAlignment="1">
      <alignment horizontal="center" vertical="center" wrapText="1"/>
    </xf>
    <xf numFmtId="0" fontId="6" fillId="0" borderId="29" xfId="0" applyFont="1" applyBorder="1" applyAlignment="1">
      <alignment horizontal="center" vertical="center" wrapText="1"/>
    </xf>
    <xf numFmtId="166" fontId="4" fillId="0" borderId="25" xfId="1" applyFont="1" applyFill="1" applyBorder="1" applyAlignment="1"/>
    <xf numFmtId="0" fontId="2" fillId="2" borderId="0" xfId="0" applyFont="1" applyFill="1" applyAlignment="1">
      <alignment horizontal="center"/>
    </xf>
    <xf numFmtId="0" fontId="4" fillId="2" borderId="0" xfId="0" applyFont="1" applyFill="1" applyAlignment="1">
      <alignment horizontal="center"/>
    </xf>
    <xf numFmtId="0" fontId="10" fillId="0" borderId="37" xfId="0" applyFont="1" applyBorder="1"/>
    <xf numFmtId="0" fontId="10" fillId="0" borderId="51" xfId="0" applyFont="1" applyBorder="1"/>
    <xf numFmtId="166" fontId="2" fillId="0" borderId="25" xfId="1" applyFont="1" applyFill="1" applyBorder="1" applyAlignment="1"/>
    <xf numFmtId="0" fontId="0" fillId="0" borderId="7" xfId="0" applyBorder="1"/>
    <xf numFmtId="166" fontId="4" fillId="0" borderId="42" xfId="1" applyFont="1" applyFill="1" applyBorder="1" applyAlignment="1"/>
    <xf numFmtId="0" fontId="18" fillId="0" borderId="0" xfId="0" applyFont="1"/>
    <xf numFmtId="0" fontId="2" fillId="0" borderId="17" xfId="0" applyFont="1" applyBorder="1" applyAlignment="1">
      <alignment horizontal="center" vertical="center"/>
    </xf>
    <xf numFmtId="0" fontId="2" fillId="0" borderId="2" xfId="0" applyFont="1" applyBorder="1" applyAlignment="1">
      <alignment horizontal="center" vertical="center" wrapText="1"/>
    </xf>
    <xf numFmtId="164" fontId="7" fillId="0" borderId="54" xfId="0" applyNumberFormat="1" applyFont="1" applyBorder="1" applyAlignment="1">
      <alignment horizontal="center" vertical="center" textRotation="90" wrapText="1"/>
    </xf>
    <xf numFmtId="164" fontId="2" fillId="0" borderId="54" xfId="0" applyNumberFormat="1" applyFont="1" applyBorder="1" applyAlignment="1">
      <alignment horizontal="center" vertical="center" textRotation="90" wrapText="1"/>
    </xf>
    <xf numFmtId="165" fontId="2" fillId="2" borderId="54" xfId="0" applyNumberFormat="1" applyFont="1" applyFill="1" applyBorder="1" applyAlignment="1">
      <alignment horizontal="center" vertical="center" textRotation="90" wrapText="1"/>
    </xf>
    <xf numFmtId="0" fontId="2" fillId="0" borderId="47" xfId="0" applyFont="1" applyBorder="1" applyAlignment="1">
      <alignment horizontal="left" vertical="center" wrapText="1"/>
    </xf>
    <xf numFmtId="0" fontId="2" fillId="0" borderId="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8" xfId="0" applyFont="1" applyBorder="1" applyAlignment="1">
      <alignment horizontal="center" vertical="center"/>
    </xf>
    <xf numFmtId="0" fontId="2" fillId="0" borderId="3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44" xfId="0" applyFont="1" applyBorder="1" applyAlignment="1">
      <alignment horizontal="center" vertical="center"/>
    </xf>
    <xf numFmtId="0" fontId="2" fillId="0" borderId="21" xfId="0" applyFont="1" applyBorder="1" applyAlignment="1">
      <alignment horizontal="center" vertical="center" wrapText="1"/>
    </xf>
    <xf numFmtId="166" fontId="2" fillId="0" borderId="1" xfId="1" applyFont="1" applyFill="1" applyBorder="1" applyAlignment="1">
      <alignment horizontal="center" vertical="center"/>
    </xf>
    <xf numFmtId="166" fontId="2" fillId="0" borderId="16" xfId="1" applyFont="1" applyFill="1" applyBorder="1" applyAlignment="1">
      <alignment horizontal="center" vertical="center"/>
    </xf>
    <xf numFmtId="166" fontId="2" fillId="2" borderId="1" xfId="1" applyFont="1" applyFill="1" applyBorder="1" applyAlignment="1">
      <alignment horizontal="center" vertical="center"/>
    </xf>
    <xf numFmtId="166" fontId="2" fillId="0" borderId="31" xfId="1" applyFont="1" applyFill="1" applyBorder="1" applyAlignment="1">
      <alignment horizontal="center" vertical="center"/>
    </xf>
    <xf numFmtId="166" fontId="2" fillId="0" borderId="41" xfId="1" applyFont="1" applyFill="1" applyBorder="1" applyAlignment="1">
      <alignment horizontal="center" vertical="center"/>
    </xf>
    <xf numFmtId="166" fontId="2" fillId="2" borderId="3" xfId="1" applyFont="1" applyFill="1" applyBorder="1" applyAlignment="1">
      <alignment horizontal="center" vertical="center"/>
    </xf>
    <xf numFmtId="166" fontId="2" fillId="0" borderId="3" xfId="1" applyFont="1" applyFill="1" applyBorder="1" applyAlignment="1">
      <alignment horizontal="center" vertical="center"/>
    </xf>
    <xf numFmtId="166" fontId="2" fillId="0" borderId="5" xfId="1" applyFont="1" applyFill="1" applyBorder="1" applyAlignment="1">
      <alignment horizontal="center" vertical="center"/>
    </xf>
    <xf numFmtId="166" fontId="2" fillId="0" borderId="19" xfId="1" applyFont="1" applyFill="1" applyBorder="1" applyAlignment="1">
      <alignment horizontal="center" vertical="center"/>
    </xf>
    <xf numFmtId="166" fontId="2" fillId="0" borderId="2" xfId="1" applyFont="1" applyFill="1" applyBorder="1" applyAlignment="1">
      <alignment horizontal="center" vertical="center"/>
    </xf>
    <xf numFmtId="166" fontId="2" fillId="0" borderId="22" xfId="1" applyFont="1" applyFill="1" applyBorder="1" applyAlignment="1">
      <alignment horizontal="center" vertical="center"/>
    </xf>
    <xf numFmtId="166" fontId="2" fillId="0" borderId="20" xfId="1" applyFont="1" applyFill="1" applyBorder="1" applyAlignment="1">
      <alignment horizontal="center" vertical="center"/>
    </xf>
    <xf numFmtId="166" fontId="2" fillId="0" borderId="42" xfId="1" applyFont="1" applyFill="1" applyBorder="1" applyAlignment="1">
      <alignment horizontal="center" vertical="center"/>
    </xf>
    <xf numFmtId="166" fontId="2" fillId="0" borderId="43" xfId="1" applyFont="1" applyFill="1" applyBorder="1" applyAlignment="1">
      <alignment horizontal="center" vertical="center"/>
    </xf>
    <xf numFmtId="0" fontId="9" fillId="0" borderId="29" xfId="0" applyFont="1" applyBorder="1" applyAlignment="1">
      <alignment horizontal="left" vertical="center" wrapText="1"/>
    </xf>
    <xf numFmtId="0" fontId="2" fillId="0" borderId="29" xfId="0" applyFont="1" applyBorder="1" applyAlignment="1">
      <alignment horizontal="left" vertical="center" wrapText="1"/>
    </xf>
    <xf numFmtId="0" fontId="2" fillId="0" borderId="52" xfId="0" applyFont="1" applyBorder="1" applyAlignment="1">
      <alignment horizontal="left" vertical="center" wrapText="1"/>
    </xf>
    <xf numFmtId="0" fontId="2" fillId="0" borderId="49" xfId="0" applyFont="1" applyBorder="1" applyAlignment="1">
      <alignment horizontal="left" vertical="center" wrapText="1"/>
    </xf>
    <xf numFmtId="0" fontId="3" fillId="0" borderId="48" xfId="0" applyFont="1" applyBorder="1" applyAlignment="1">
      <alignment horizontal="left" vertical="center" wrapText="1"/>
    </xf>
    <xf numFmtId="0" fontId="2" fillId="0" borderId="40" xfId="0" applyFont="1" applyBorder="1" applyAlignment="1">
      <alignment horizontal="left" vertical="center" wrapText="1"/>
    </xf>
    <xf numFmtId="0" fontId="2" fillId="0" borderId="50" xfId="0" applyFont="1" applyBorder="1" applyAlignment="1">
      <alignment horizontal="left" vertical="center" wrapText="1"/>
    </xf>
    <xf numFmtId="0" fontId="7" fillId="0" borderId="30" xfId="0" applyFont="1" applyBorder="1" applyAlignment="1">
      <alignment horizontal="left" vertical="center" wrapText="1"/>
    </xf>
    <xf numFmtId="166" fontId="3" fillId="0" borderId="23" xfId="1" applyFont="1" applyFill="1" applyBorder="1" applyAlignment="1"/>
    <xf numFmtId="166" fontId="3" fillId="0" borderId="57" xfId="1" applyFont="1" applyFill="1" applyBorder="1" applyAlignment="1"/>
    <xf numFmtId="166" fontId="3" fillId="0" borderId="58" xfId="1" applyFont="1" applyFill="1" applyBorder="1" applyAlignment="1"/>
    <xf numFmtId="166" fontId="3" fillId="0" borderId="59" xfId="1" applyFont="1" applyFill="1" applyBorder="1" applyAlignment="1"/>
    <xf numFmtId="166" fontId="9" fillId="0" borderId="1" xfId="1" applyFont="1" applyFill="1" applyBorder="1" applyAlignment="1">
      <alignment horizontal="center" vertical="center"/>
    </xf>
    <xf numFmtId="166" fontId="9" fillId="0" borderId="7" xfId="1" applyFont="1" applyFill="1" applyBorder="1" applyAlignment="1">
      <alignment horizontal="center" vertical="center"/>
    </xf>
    <xf numFmtId="166" fontId="9" fillId="0" borderId="31" xfId="1" applyFont="1" applyFill="1" applyBorder="1" applyAlignment="1">
      <alignment horizontal="center" vertical="center"/>
    </xf>
    <xf numFmtId="166" fontId="9" fillId="2" borderId="3" xfId="1" applyFont="1" applyFill="1" applyBorder="1" applyAlignment="1">
      <alignment horizontal="center" vertical="center"/>
    </xf>
    <xf numFmtId="166" fontId="9" fillId="2" borderId="1" xfId="1" applyFont="1" applyFill="1" applyBorder="1" applyAlignment="1">
      <alignment horizontal="center" vertical="center"/>
    </xf>
    <xf numFmtId="166" fontId="9" fillId="0" borderId="5" xfId="1" applyFont="1" applyFill="1" applyBorder="1" applyAlignment="1">
      <alignment horizontal="center" vertical="center"/>
    </xf>
    <xf numFmtId="166" fontId="9" fillId="0" borderId="22" xfId="1" applyFont="1" applyFill="1" applyBorder="1" applyAlignment="1">
      <alignment horizontal="center" vertical="center"/>
    </xf>
    <xf numFmtId="0" fontId="19" fillId="0" borderId="0" xfId="0" applyFont="1"/>
    <xf numFmtId="0" fontId="20" fillId="0" borderId="0" xfId="0" applyFont="1"/>
    <xf numFmtId="0" fontId="2" fillId="0" borderId="38" xfId="0" applyFont="1" applyBorder="1" applyAlignment="1">
      <alignment horizontal="center" vertical="center" wrapText="1"/>
    </xf>
    <xf numFmtId="0" fontId="19" fillId="0" borderId="0" xfId="0" applyFont="1" applyAlignment="1">
      <alignment horizontal="center"/>
    </xf>
    <xf numFmtId="166" fontId="3" fillId="0" borderId="0" xfId="0" applyNumberFormat="1" applyFont="1" applyAlignment="1">
      <alignment horizontal="center"/>
    </xf>
    <xf numFmtId="0" fontId="3" fillId="0" borderId="0" xfId="0" applyFont="1" applyAlignment="1">
      <alignment horizontal="center"/>
    </xf>
    <xf numFmtId="0" fontId="2" fillId="0" borderId="0" xfId="0" applyFont="1" applyAlignment="1">
      <alignment horizontal="left"/>
    </xf>
    <xf numFmtId="0" fontId="6" fillId="0" borderId="0" xfId="0" applyFont="1" applyAlignment="1">
      <alignment horizontal="center"/>
    </xf>
    <xf numFmtId="0" fontId="7" fillId="0" borderId="24" xfId="0" applyFont="1" applyBorder="1" applyAlignment="1">
      <alignment horizontal="center"/>
    </xf>
    <xf numFmtId="0" fontId="11" fillId="0" borderId="0" xfId="0" applyFont="1" applyAlignment="1">
      <alignment horizontal="center"/>
    </xf>
    <xf numFmtId="0" fontId="2" fillId="0" borderId="6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2" xfId="0" applyFont="1" applyBorder="1" applyAlignment="1">
      <alignment horizontal="center" vertical="center" textRotation="90" wrapText="1"/>
    </xf>
    <xf numFmtId="0" fontId="2" fillId="0" borderId="63" xfId="0" applyFont="1" applyBorder="1" applyAlignment="1">
      <alignment horizontal="center" vertical="center" textRotation="90" wrapText="1"/>
    </xf>
    <xf numFmtId="4" fontId="2" fillId="0" borderId="8" xfId="0" applyNumberFormat="1" applyFont="1" applyBorder="1" applyAlignment="1">
      <alignment horizontal="center" vertical="center" textRotation="90"/>
    </xf>
    <xf numFmtId="4" fontId="2" fillId="0" borderId="53" xfId="0" applyNumberFormat="1" applyFont="1" applyBorder="1" applyAlignment="1">
      <alignment horizontal="center" vertical="center" textRotation="90"/>
    </xf>
    <xf numFmtId="164" fontId="2" fillId="2" borderId="9"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164" fontId="2" fillId="2" borderId="11" xfId="0" applyNumberFormat="1" applyFont="1" applyFill="1" applyBorder="1" applyAlignment="1">
      <alignment horizontal="center" vertical="center"/>
    </xf>
    <xf numFmtId="164" fontId="2" fillId="0" borderId="12" xfId="0" applyNumberFormat="1" applyFont="1" applyBorder="1" applyAlignment="1">
      <alignment horizontal="center" vertical="center"/>
    </xf>
    <xf numFmtId="164" fontId="2" fillId="0" borderId="13" xfId="0" applyNumberFormat="1" applyFont="1" applyBorder="1" applyAlignment="1">
      <alignment horizontal="center" vertical="center"/>
    </xf>
    <xf numFmtId="164" fontId="2" fillId="0" borderId="14" xfId="0" applyNumberFormat="1" applyFont="1" applyBorder="1" applyAlignment="1">
      <alignment horizontal="center" vertical="center"/>
    </xf>
    <xf numFmtId="0" fontId="17" fillId="0" borderId="0" xfId="0" applyFont="1" applyAlignment="1">
      <alignment horizontal="right"/>
    </xf>
    <xf numFmtId="0" fontId="17" fillId="0" borderId="27" xfId="0" applyFont="1" applyBorder="1" applyAlignment="1">
      <alignment horizontal="right"/>
    </xf>
    <xf numFmtId="0" fontId="0" fillId="0" borderId="0" xfId="0" applyAlignment="1">
      <alignment horizontal="left"/>
    </xf>
    <xf numFmtId="0" fontId="16" fillId="0" borderId="39" xfId="4" applyFont="1" applyBorder="1" applyAlignment="1">
      <alignment horizontal="center" vertical="center" wrapText="1"/>
    </xf>
    <xf numFmtId="164" fontId="2" fillId="0" borderId="15" xfId="0" applyNumberFormat="1" applyFont="1" applyBorder="1" applyAlignment="1">
      <alignment horizontal="center" vertical="center" textRotation="90" wrapText="1"/>
    </xf>
    <xf numFmtId="164" fontId="2" fillId="0" borderId="55" xfId="0" applyNumberFormat="1" applyFont="1" applyBorder="1" applyAlignment="1">
      <alignment horizontal="center" vertical="center" textRotation="90" wrapText="1"/>
    </xf>
    <xf numFmtId="0" fontId="3" fillId="0" borderId="0" xfId="0" applyFont="1" applyAlignment="1">
      <alignment horizontal="right"/>
    </xf>
    <xf numFmtId="0" fontId="11" fillId="0" borderId="0" xfId="0" applyFont="1" applyAlignment="1">
      <alignment horizontal="right"/>
    </xf>
    <xf numFmtId="0" fontId="11" fillId="0" borderId="27" xfId="0" applyFont="1" applyBorder="1" applyAlignment="1">
      <alignment horizontal="right"/>
    </xf>
  </cellXfs>
  <cellStyles count="6">
    <cellStyle name="Hipersaite" xfId="2" builtinId="8"/>
    <cellStyle name="Komats" xfId="1" builtinId="3" customBuiltin="1"/>
    <cellStyle name="Normal 10 4" xfId="4" xr:uid="{00000000-0005-0000-0000-000003000000}"/>
    <cellStyle name="Parasts" xfId="0" builtinId="0" customBuiltin="1"/>
    <cellStyle name="Procenti" xfId="3" builtinId="5"/>
    <cellStyle name="Style 1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12" Type="http://schemas.microsoft.com/office/2017/10/relationships/person" Target="persons/person.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5"/>
  <sheetViews>
    <sheetView tabSelected="1" topLeftCell="A19" zoomScaleNormal="100" workbookViewId="0">
      <selection activeCell="O36" sqref="O36"/>
    </sheetView>
  </sheetViews>
  <sheetFormatPr defaultRowHeight="15" x14ac:dyDescent="0.25"/>
  <cols>
    <col min="1" max="1" width="9.140625" customWidth="1"/>
    <col min="2" max="2" width="43.85546875" bestFit="1" customWidth="1"/>
    <col min="3" max="3" width="8.140625" customWidth="1"/>
    <col min="4" max="4" width="7.7109375" bestFit="1" customWidth="1"/>
    <col min="5" max="9" width="9.42578125" customWidth="1"/>
    <col min="10" max="10" width="10.85546875" customWidth="1"/>
    <col min="11" max="11" width="9.42578125" customWidth="1"/>
    <col min="12" max="12" width="10.28515625" customWidth="1"/>
    <col min="13" max="13" width="10.5703125" customWidth="1"/>
    <col min="14" max="14" width="9.42578125" customWidth="1"/>
    <col min="15" max="15" width="10.42578125" customWidth="1"/>
    <col min="16" max="16" width="9.140625" customWidth="1"/>
    <col min="17" max="17" width="7.140625" customWidth="1"/>
  </cols>
  <sheetData>
    <row r="1" spans="1:20" ht="15.75" x14ac:dyDescent="0.25">
      <c r="C1" s="112"/>
      <c r="D1" s="115" t="s">
        <v>65</v>
      </c>
      <c r="E1" s="115"/>
      <c r="F1" s="115"/>
      <c r="G1" s="115"/>
      <c r="H1" s="115"/>
      <c r="I1" s="115"/>
      <c r="J1" s="112"/>
      <c r="K1" s="112"/>
    </row>
    <row r="2" spans="1:20" ht="15.75" x14ac:dyDescent="0.25">
      <c r="C2" s="115" t="s">
        <v>64</v>
      </c>
      <c r="D2" s="115"/>
      <c r="E2" s="115"/>
      <c r="F2" s="115"/>
      <c r="G2" s="115"/>
      <c r="H2" s="115"/>
      <c r="I2" s="115"/>
      <c r="J2" s="115"/>
      <c r="K2" s="115"/>
    </row>
    <row r="3" spans="1:20" ht="16.899999999999999" customHeight="1" x14ac:dyDescent="0.25">
      <c r="C3" s="113"/>
      <c r="D3" s="113"/>
      <c r="E3" s="113"/>
      <c r="F3" s="113"/>
      <c r="G3" s="113"/>
      <c r="H3" s="113"/>
      <c r="I3" s="113"/>
      <c r="J3" s="113"/>
      <c r="K3" s="113"/>
    </row>
    <row r="4" spans="1:20" ht="15.75" x14ac:dyDescent="0.25">
      <c r="A4" s="118" t="s">
        <v>36</v>
      </c>
      <c r="B4" s="118"/>
      <c r="C4" s="118"/>
      <c r="D4" s="118"/>
      <c r="E4" s="118"/>
      <c r="F4" s="2"/>
      <c r="G4" s="3"/>
      <c r="H4" s="3"/>
      <c r="I4" s="3"/>
      <c r="J4" s="3"/>
      <c r="K4" s="3"/>
      <c r="L4" s="1"/>
      <c r="M4" s="1"/>
      <c r="N4" s="3"/>
      <c r="O4" s="3"/>
    </row>
    <row r="5" spans="1:20" ht="15.75" x14ac:dyDescent="0.25">
      <c r="A5" s="118" t="s">
        <v>31</v>
      </c>
      <c r="B5" s="118"/>
      <c r="C5" s="118"/>
      <c r="D5" s="118"/>
      <c r="E5" s="118"/>
      <c r="F5" s="4"/>
      <c r="G5" s="5"/>
      <c r="H5" s="5"/>
      <c r="I5" s="5"/>
      <c r="J5" s="5"/>
      <c r="K5" s="5"/>
      <c r="L5" s="5"/>
      <c r="M5" s="5"/>
      <c r="N5" s="1"/>
      <c r="O5" s="1"/>
    </row>
    <row r="6" spans="1:20" ht="15.75" x14ac:dyDescent="0.25">
      <c r="A6" s="118" t="s">
        <v>63</v>
      </c>
      <c r="B6" s="118"/>
      <c r="C6" s="118"/>
      <c r="D6" s="118"/>
      <c r="E6" s="118"/>
      <c r="F6" s="7"/>
      <c r="G6" s="6"/>
      <c r="H6" s="6"/>
      <c r="I6" s="121" t="s">
        <v>34</v>
      </c>
      <c r="J6" s="121"/>
      <c r="K6" s="121"/>
      <c r="L6" s="121"/>
      <c r="M6" s="116" t="e">
        <f>O44</f>
        <v>#VALUE!</v>
      </c>
      <c r="N6" s="117"/>
      <c r="O6" s="1" t="s">
        <v>35</v>
      </c>
    </row>
    <row r="7" spans="1:20" ht="15.75" x14ac:dyDescent="0.25">
      <c r="A7" s="118" t="s">
        <v>71</v>
      </c>
      <c r="B7" s="118"/>
      <c r="C7" s="118"/>
      <c r="D7" s="118"/>
      <c r="E7" s="118"/>
      <c r="F7" s="7"/>
      <c r="G7" s="6"/>
      <c r="H7" s="6"/>
      <c r="I7" s="22"/>
      <c r="J7" s="22"/>
      <c r="K7" s="22"/>
      <c r="L7" s="22"/>
      <c r="M7" s="21"/>
      <c r="N7" s="20"/>
      <c r="O7" s="1"/>
    </row>
    <row r="8" spans="1:20" ht="19.149999999999999" customHeight="1" x14ac:dyDescent="0.25">
      <c r="A8" s="119"/>
      <c r="B8" s="119"/>
      <c r="C8" s="119"/>
      <c r="D8" s="119"/>
      <c r="E8" s="119"/>
      <c r="F8" s="119"/>
      <c r="G8" s="119"/>
      <c r="H8" s="119"/>
      <c r="I8" s="119"/>
      <c r="J8" s="119"/>
      <c r="K8" s="119"/>
      <c r="L8" s="119"/>
      <c r="M8" s="119"/>
      <c r="N8" s="119"/>
      <c r="O8" s="119"/>
    </row>
    <row r="9" spans="1:20" ht="16.5" thickBot="1" x14ac:dyDescent="0.3">
      <c r="A9" s="19"/>
      <c r="B9" s="120" t="s">
        <v>33</v>
      </c>
      <c r="C9" s="120"/>
      <c r="D9" s="19"/>
      <c r="E9" s="19"/>
      <c r="F9" s="19"/>
      <c r="G9" s="19"/>
      <c r="H9" s="19"/>
      <c r="I9" s="19"/>
      <c r="J9" s="19"/>
      <c r="K9" s="19"/>
      <c r="L9" s="19"/>
      <c r="M9" s="19"/>
      <c r="N9" s="19"/>
      <c r="O9" s="19"/>
    </row>
    <row r="10" spans="1:20" ht="16.5" thickBot="1" x14ac:dyDescent="0.3">
      <c r="A10" s="122" t="s">
        <v>0</v>
      </c>
      <c r="B10" s="124" t="s">
        <v>1</v>
      </c>
      <c r="C10" s="126" t="s">
        <v>2</v>
      </c>
      <c r="D10" s="128" t="s">
        <v>3</v>
      </c>
      <c r="E10" s="130" t="s">
        <v>4</v>
      </c>
      <c r="F10" s="131"/>
      <c r="G10" s="131"/>
      <c r="H10" s="131"/>
      <c r="I10" s="132"/>
      <c r="J10" s="17"/>
      <c r="K10" s="133" t="s">
        <v>5</v>
      </c>
      <c r="L10" s="134"/>
      <c r="M10" s="134"/>
      <c r="N10" s="135"/>
      <c r="O10" s="140" t="s">
        <v>22</v>
      </c>
    </row>
    <row r="11" spans="1:20" ht="84.6" customHeight="1" x14ac:dyDescent="0.25">
      <c r="A11" s="123"/>
      <c r="B11" s="125"/>
      <c r="C11" s="127"/>
      <c r="D11" s="129"/>
      <c r="E11" s="66" t="s">
        <v>20</v>
      </c>
      <c r="F11" s="66" t="s">
        <v>21</v>
      </c>
      <c r="G11" s="67" t="s">
        <v>6</v>
      </c>
      <c r="H11" s="68" t="s">
        <v>7</v>
      </c>
      <c r="I11" s="67" t="s">
        <v>23</v>
      </c>
      <c r="J11" s="67" t="s">
        <v>44</v>
      </c>
      <c r="K11" s="66" t="s">
        <v>19</v>
      </c>
      <c r="L11" s="67" t="s">
        <v>6</v>
      </c>
      <c r="M11" s="68" t="s">
        <v>7</v>
      </c>
      <c r="N11" s="67" t="s">
        <v>23</v>
      </c>
      <c r="O11" s="141"/>
    </row>
    <row r="12" spans="1:20" ht="17.45" customHeight="1" x14ac:dyDescent="0.25">
      <c r="A12" s="13"/>
      <c r="B12" s="49" t="s">
        <v>8</v>
      </c>
      <c r="C12" s="8"/>
      <c r="D12" s="14"/>
      <c r="E12" s="14"/>
      <c r="F12" s="14"/>
      <c r="G12" s="14"/>
      <c r="H12" s="14"/>
      <c r="I12" s="14"/>
      <c r="J12" s="14"/>
      <c r="K12" s="14"/>
      <c r="L12" s="14"/>
      <c r="M12" s="14"/>
      <c r="N12" s="14"/>
      <c r="O12" s="43"/>
    </row>
    <row r="13" spans="1:20" ht="47.25" x14ac:dyDescent="0.25">
      <c r="A13" s="64">
        <v>1</v>
      </c>
      <c r="B13" s="69" t="s">
        <v>52</v>
      </c>
      <c r="C13" s="65" t="s">
        <v>10</v>
      </c>
      <c r="D13" s="79">
        <v>2</v>
      </c>
      <c r="E13" s="105">
        <v>0</v>
      </c>
      <c r="F13" s="105">
        <v>0</v>
      </c>
      <c r="G13" s="79">
        <f t="shared" ref="G13:G15" si="0">ROUND(E13*F13,2)</f>
        <v>0</v>
      </c>
      <c r="H13" s="79"/>
      <c r="I13" s="79">
        <v>0</v>
      </c>
      <c r="J13" s="79">
        <v>0</v>
      </c>
      <c r="K13" s="79">
        <f>ROUND(E13*D13,2)</f>
        <v>0</v>
      </c>
      <c r="L13" s="79">
        <f>ROUND(G13*D13,2)</f>
        <v>0</v>
      </c>
      <c r="M13" s="79"/>
      <c r="N13" s="79">
        <f>ROUND(I13*D13,2)</f>
        <v>0</v>
      </c>
      <c r="O13" s="80">
        <f>SUM(L13:N13)</f>
        <v>0</v>
      </c>
      <c r="T13" s="15"/>
    </row>
    <row r="14" spans="1:20" ht="63" x14ac:dyDescent="0.25">
      <c r="A14" s="64">
        <v>2</v>
      </c>
      <c r="B14" s="93" t="s">
        <v>56</v>
      </c>
      <c r="C14" s="65" t="s">
        <v>10</v>
      </c>
      <c r="D14" s="79">
        <v>6</v>
      </c>
      <c r="E14" s="105">
        <v>0</v>
      </c>
      <c r="F14" s="105">
        <v>0</v>
      </c>
      <c r="G14" s="79">
        <f t="shared" si="0"/>
        <v>0</v>
      </c>
      <c r="H14" s="79"/>
      <c r="I14" s="79">
        <v>0</v>
      </c>
      <c r="J14" s="79">
        <v>0</v>
      </c>
      <c r="K14" s="79">
        <f>ROUND(E14*D14,2)</f>
        <v>0</v>
      </c>
      <c r="L14" s="79">
        <f>ROUND(G14*D14,2)</f>
        <v>0</v>
      </c>
      <c r="M14" s="79"/>
      <c r="N14" s="79">
        <f>ROUND(I14*D14,2)</f>
        <v>0</v>
      </c>
      <c r="O14" s="80">
        <f>SUM(L14:N14)</f>
        <v>0</v>
      </c>
      <c r="T14" s="15"/>
    </row>
    <row r="15" spans="1:20" ht="31.5" x14ac:dyDescent="0.25">
      <c r="A15" s="64">
        <v>3</v>
      </c>
      <c r="B15" s="94" t="s">
        <v>53</v>
      </c>
      <c r="C15" s="65" t="s">
        <v>11</v>
      </c>
      <c r="D15" s="79">
        <v>1</v>
      </c>
      <c r="E15" s="105">
        <v>0</v>
      </c>
      <c r="F15" s="105">
        <v>0</v>
      </c>
      <c r="G15" s="79">
        <f t="shared" si="0"/>
        <v>0</v>
      </c>
      <c r="H15" s="79"/>
      <c r="I15" s="79">
        <v>0</v>
      </c>
      <c r="J15" s="79">
        <v>0</v>
      </c>
      <c r="K15" s="79">
        <f>ROUND(E15*D15,2)</f>
        <v>0</v>
      </c>
      <c r="L15" s="79">
        <f>ROUND(G15*D15,2)</f>
        <v>0</v>
      </c>
      <c r="M15" s="79"/>
      <c r="N15" s="79">
        <f>ROUND(I15*D15,2)</f>
        <v>0</v>
      </c>
      <c r="O15" s="80">
        <f t="shared" ref="O15:O30" si="1">SUM(L15:N15)</f>
        <v>0</v>
      </c>
      <c r="T15" s="15"/>
    </row>
    <row r="16" spans="1:20" ht="31.5" x14ac:dyDescent="0.25">
      <c r="A16" s="64">
        <v>4</v>
      </c>
      <c r="B16" s="93" t="s">
        <v>50</v>
      </c>
      <c r="C16" s="65" t="s">
        <v>11</v>
      </c>
      <c r="D16" s="79">
        <v>3.64</v>
      </c>
      <c r="E16" s="105">
        <v>0</v>
      </c>
      <c r="F16" s="105">
        <v>0</v>
      </c>
      <c r="G16" s="79">
        <f t="shared" ref="G16:G17" si="2">ROUND(E16*F16,2)</f>
        <v>0</v>
      </c>
      <c r="H16" s="79"/>
      <c r="I16" s="79">
        <v>0</v>
      </c>
      <c r="J16" s="79">
        <v>0</v>
      </c>
      <c r="K16" s="79">
        <f>ROUND(E16*D16,2)</f>
        <v>0</v>
      </c>
      <c r="L16" s="79">
        <f>ROUND(G16*D16,2)</f>
        <v>0</v>
      </c>
      <c r="M16" s="79"/>
      <c r="N16" s="79">
        <f>ROUND(I16*D16,2)</f>
        <v>0</v>
      </c>
      <c r="O16" s="80">
        <f t="shared" si="1"/>
        <v>0</v>
      </c>
      <c r="T16" s="15"/>
    </row>
    <row r="17" spans="1:20" ht="15.75" x14ac:dyDescent="0.25">
      <c r="A17" s="64">
        <v>5</v>
      </c>
      <c r="B17" s="93" t="s">
        <v>51</v>
      </c>
      <c r="C17" s="65" t="s">
        <v>11</v>
      </c>
      <c r="D17" s="79">
        <v>3.64</v>
      </c>
      <c r="E17" s="105">
        <v>0</v>
      </c>
      <c r="F17" s="105">
        <v>0</v>
      </c>
      <c r="G17" s="79">
        <f t="shared" si="2"/>
        <v>0</v>
      </c>
      <c r="H17" s="79"/>
      <c r="I17" s="79">
        <v>0</v>
      </c>
      <c r="J17" s="79">
        <v>0</v>
      </c>
      <c r="K17" s="79">
        <f>ROUND(E17*D17,2)</f>
        <v>0</v>
      </c>
      <c r="L17" s="79">
        <f>ROUND(G17*D17,2)</f>
        <v>0</v>
      </c>
      <c r="M17" s="79"/>
      <c r="N17" s="79">
        <f>ROUND(I17*D17,2)</f>
        <v>0</v>
      </c>
      <c r="O17" s="80">
        <f t="shared" si="1"/>
        <v>0</v>
      </c>
      <c r="T17" s="15"/>
    </row>
    <row r="18" spans="1:20" ht="15.75" x14ac:dyDescent="0.25">
      <c r="A18" s="64"/>
      <c r="B18" s="50" t="s">
        <v>45</v>
      </c>
      <c r="C18" s="65"/>
      <c r="D18" s="79"/>
      <c r="E18" s="105"/>
      <c r="F18" s="105"/>
      <c r="G18" s="79"/>
      <c r="H18" s="81"/>
      <c r="I18" s="79"/>
      <c r="J18" s="79">
        <f t="shared" ref="J18:J36" si="3">SUM(G18:I18)</f>
        <v>0</v>
      </c>
      <c r="K18" s="79"/>
      <c r="L18" s="79"/>
      <c r="M18" s="79"/>
      <c r="N18" s="79"/>
      <c r="O18" s="80"/>
      <c r="T18" s="15"/>
    </row>
    <row r="19" spans="1:20" ht="141.75" x14ac:dyDescent="0.25">
      <c r="A19" s="64">
        <v>6</v>
      </c>
      <c r="B19" s="95" t="s">
        <v>54</v>
      </c>
      <c r="C19" s="47" t="s">
        <v>9</v>
      </c>
      <c r="D19" s="44">
        <v>1</v>
      </c>
      <c r="E19" s="106">
        <v>0</v>
      </c>
      <c r="F19" s="106">
        <v>0</v>
      </c>
      <c r="G19" s="44">
        <f t="shared" ref="G19:G23" si="4">ROUND(E19*F19,2)</f>
        <v>0</v>
      </c>
      <c r="H19" s="45">
        <v>0</v>
      </c>
      <c r="I19" s="45">
        <v>0</v>
      </c>
      <c r="J19" s="44">
        <f t="shared" si="3"/>
        <v>0</v>
      </c>
      <c r="K19" s="44">
        <f>ROUND(E19*D19,2)</f>
        <v>0</v>
      </c>
      <c r="L19" s="44">
        <f>ROUND(G19*D19,2)</f>
        <v>0</v>
      </c>
      <c r="M19" s="44">
        <f>ROUND(H19*D19,2)</f>
        <v>0</v>
      </c>
      <c r="N19" s="44">
        <f>ROUND(I19*D19,2)</f>
        <v>0</v>
      </c>
      <c r="O19" s="46">
        <f t="shared" si="1"/>
        <v>0</v>
      </c>
      <c r="T19" s="15"/>
    </row>
    <row r="20" spans="1:20" ht="141.75" x14ac:dyDescent="0.25">
      <c r="A20" s="64">
        <v>7</v>
      </c>
      <c r="B20" s="48" t="s">
        <v>55</v>
      </c>
      <c r="C20" s="47" t="s">
        <v>9</v>
      </c>
      <c r="D20" s="44">
        <v>1</v>
      </c>
      <c r="E20" s="106">
        <v>0</v>
      </c>
      <c r="F20" s="106">
        <v>0</v>
      </c>
      <c r="G20" s="44">
        <f t="shared" si="4"/>
        <v>0</v>
      </c>
      <c r="H20" s="45">
        <v>0</v>
      </c>
      <c r="I20" s="45">
        <v>0</v>
      </c>
      <c r="J20" s="44">
        <v>0</v>
      </c>
      <c r="K20" s="44">
        <f>ROUND(E20*D20,2)</f>
        <v>0</v>
      </c>
      <c r="L20" s="44">
        <f>ROUND(G20*D20,2)</f>
        <v>0</v>
      </c>
      <c r="M20" s="44">
        <f>ROUND(H20*D20,2)</f>
        <v>0</v>
      </c>
      <c r="N20" s="44">
        <f>ROUND(I20*D20,2)</f>
        <v>0</v>
      </c>
      <c r="O20" s="46">
        <f t="shared" si="1"/>
        <v>0</v>
      </c>
      <c r="T20" s="15"/>
    </row>
    <row r="21" spans="1:20" ht="47.25" x14ac:dyDescent="0.25">
      <c r="A21" s="64">
        <v>8</v>
      </c>
      <c r="B21" s="48" t="s">
        <v>57</v>
      </c>
      <c r="C21" s="47" t="s">
        <v>10</v>
      </c>
      <c r="D21" s="44">
        <v>2</v>
      </c>
      <c r="E21" s="106">
        <v>0</v>
      </c>
      <c r="F21" s="106">
        <v>0</v>
      </c>
      <c r="G21" s="44">
        <f t="shared" si="4"/>
        <v>0</v>
      </c>
      <c r="H21" s="44"/>
      <c r="I21" s="44">
        <v>0</v>
      </c>
      <c r="J21" s="44">
        <f t="shared" ref="J21" si="5">SUM(G21:I21)</f>
        <v>0</v>
      </c>
      <c r="K21" s="44">
        <f t="shared" ref="K21:K23" si="6">ROUND(E21*D21,2)</f>
        <v>0</v>
      </c>
      <c r="L21" s="44">
        <f t="shared" ref="L21:L22" si="7">ROUND(G21*D21,2)</f>
        <v>0</v>
      </c>
      <c r="M21" s="44">
        <f t="shared" ref="M21:M23" si="8">ROUND(H21*D21,2)</f>
        <v>0</v>
      </c>
      <c r="N21" s="44">
        <f t="shared" ref="N21:N23" si="9">ROUND(I21*D21,2)</f>
        <v>0</v>
      </c>
      <c r="O21" s="46">
        <f t="shared" si="1"/>
        <v>0</v>
      </c>
      <c r="T21" s="15"/>
    </row>
    <row r="22" spans="1:20" ht="47.25" x14ac:dyDescent="0.25">
      <c r="A22" s="64">
        <v>9</v>
      </c>
      <c r="B22" s="96" t="s">
        <v>62</v>
      </c>
      <c r="C22" s="71" t="s">
        <v>9</v>
      </c>
      <c r="D22" s="82">
        <v>1</v>
      </c>
      <c r="E22" s="107">
        <v>0</v>
      </c>
      <c r="F22" s="107">
        <v>0</v>
      </c>
      <c r="G22" s="82">
        <f t="shared" si="4"/>
        <v>0</v>
      </c>
      <c r="H22" s="82">
        <v>0</v>
      </c>
      <c r="I22" s="82">
        <v>0</v>
      </c>
      <c r="J22" s="82">
        <v>0</v>
      </c>
      <c r="K22" s="82">
        <f t="shared" si="6"/>
        <v>0</v>
      </c>
      <c r="L22" s="82">
        <f t="shared" si="7"/>
        <v>0</v>
      </c>
      <c r="M22" s="82">
        <f t="shared" si="8"/>
        <v>0</v>
      </c>
      <c r="N22" s="82">
        <f t="shared" si="9"/>
        <v>0</v>
      </c>
      <c r="O22" s="83">
        <f t="shared" si="1"/>
        <v>0</v>
      </c>
      <c r="T22" s="15"/>
    </row>
    <row r="23" spans="1:20" ht="102.6" customHeight="1" x14ac:dyDescent="0.25">
      <c r="A23" s="64">
        <v>10</v>
      </c>
      <c r="B23" s="48" t="s">
        <v>58</v>
      </c>
      <c r="C23" s="47" t="s">
        <v>10</v>
      </c>
      <c r="D23" s="44">
        <v>4</v>
      </c>
      <c r="E23" s="106">
        <v>0</v>
      </c>
      <c r="F23" s="106">
        <v>0</v>
      </c>
      <c r="G23" s="44">
        <f t="shared" si="4"/>
        <v>0</v>
      </c>
      <c r="H23" s="44"/>
      <c r="I23" s="44">
        <v>0</v>
      </c>
      <c r="J23" s="44">
        <v>0</v>
      </c>
      <c r="K23" s="44">
        <f t="shared" si="6"/>
        <v>0</v>
      </c>
      <c r="L23" s="44">
        <f>ROUND(G23*D23,2)</f>
        <v>0</v>
      </c>
      <c r="M23" s="44">
        <f t="shared" si="8"/>
        <v>0</v>
      </c>
      <c r="N23" s="44">
        <f t="shared" si="9"/>
        <v>0</v>
      </c>
      <c r="O23" s="46">
        <f t="shared" ref="O23" si="10">ROUND(SUM(L23:N23),2)</f>
        <v>0</v>
      </c>
      <c r="T23" s="15"/>
    </row>
    <row r="24" spans="1:20" ht="15.75" x14ac:dyDescent="0.25">
      <c r="A24" s="72"/>
      <c r="B24" s="97" t="s">
        <v>13</v>
      </c>
      <c r="C24" s="73"/>
      <c r="D24" s="84"/>
      <c r="E24" s="108"/>
      <c r="F24" s="108"/>
      <c r="G24" s="85"/>
      <c r="H24" s="85"/>
      <c r="I24" s="85"/>
      <c r="J24" s="86"/>
      <c r="K24" s="85"/>
      <c r="L24" s="86"/>
      <c r="M24" s="86"/>
      <c r="N24" s="86"/>
      <c r="O24" s="87"/>
      <c r="T24" s="15"/>
    </row>
    <row r="25" spans="1:20" ht="31.5" x14ac:dyDescent="0.25">
      <c r="A25" s="64">
        <v>11</v>
      </c>
      <c r="B25" s="94" t="s">
        <v>14</v>
      </c>
      <c r="C25" s="65" t="s">
        <v>12</v>
      </c>
      <c r="D25" s="81">
        <v>15</v>
      </c>
      <c r="E25" s="109">
        <v>0</v>
      </c>
      <c r="F25" s="105">
        <v>0</v>
      </c>
      <c r="G25" s="79">
        <f t="shared" ref="G25:G28" si="11">ROUND(E25*F25,2)</f>
        <v>0</v>
      </c>
      <c r="H25" s="79">
        <v>0</v>
      </c>
      <c r="I25" s="79">
        <v>0</v>
      </c>
      <c r="J25" s="79">
        <v>0</v>
      </c>
      <c r="K25" s="79">
        <f>ROUND(E25*D25,2)</f>
        <v>0</v>
      </c>
      <c r="L25" s="79">
        <f>ROUND(G25*D25,2)</f>
        <v>0</v>
      </c>
      <c r="M25" s="79">
        <f>ROUND(H25*D25,2)</f>
        <v>0</v>
      </c>
      <c r="N25" s="79">
        <f>ROUND(I25*D25,2)</f>
        <v>0</v>
      </c>
      <c r="O25" s="80">
        <f t="shared" si="1"/>
        <v>0</v>
      </c>
      <c r="T25" s="15"/>
    </row>
    <row r="26" spans="1:20" ht="78.75" x14ac:dyDescent="0.25">
      <c r="A26" s="64">
        <v>12</v>
      </c>
      <c r="B26" s="98" t="s">
        <v>67</v>
      </c>
      <c r="C26" s="74" t="s">
        <v>9</v>
      </c>
      <c r="D26" s="86">
        <v>4</v>
      </c>
      <c r="E26" s="110">
        <v>0</v>
      </c>
      <c r="F26" s="105">
        <v>0</v>
      </c>
      <c r="G26" s="79">
        <f t="shared" si="11"/>
        <v>0</v>
      </c>
      <c r="H26" s="86">
        <v>0</v>
      </c>
      <c r="I26" s="86">
        <v>0</v>
      </c>
      <c r="J26" s="79">
        <v>0</v>
      </c>
      <c r="K26" s="79">
        <f>ROUND(E26*D26,2)</f>
        <v>0</v>
      </c>
      <c r="L26" s="79">
        <f>ROUND(G26*D26,2)</f>
        <v>0</v>
      </c>
      <c r="M26" s="79">
        <f>ROUND(H26*D26,2)</f>
        <v>0</v>
      </c>
      <c r="N26" s="79">
        <f>ROUND(I26*D26,2)</f>
        <v>0</v>
      </c>
      <c r="O26" s="80">
        <f t="shared" si="1"/>
        <v>0</v>
      </c>
      <c r="T26" s="15"/>
    </row>
    <row r="27" spans="1:20" ht="47.25" x14ac:dyDescent="0.25">
      <c r="A27" s="64">
        <v>13</v>
      </c>
      <c r="B27" s="94" t="s">
        <v>32</v>
      </c>
      <c r="C27" s="70" t="s">
        <v>9</v>
      </c>
      <c r="D27" s="79">
        <v>2</v>
      </c>
      <c r="E27" s="105">
        <v>0</v>
      </c>
      <c r="F27" s="105">
        <v>0</v>
      </c>
      <c r="G27" s="79">
        <f t="shared" si="11"/>
        <v>0</v>
      </c>
      <c r="H27" s="79">
        <v>0</v>
      </c>
      <c r="I27" s="79">
        <v>0</v>
      </c>
      <c r="J27" s="79">
        <f t="shared" si="3"/>
        <v>0</v>
      </c>
      <c r="K27" s="79">
        <f>ROUND(E27*D27,2)</f>
        <v>0</v>
      </c>
      <c r="L27" s="79">
        <f>ROUND(G27*D27,2)</f>
        <v>0</v>
      </c>
      <c r="M27" s="79">
        <f>ROUND(H27*D27,2)</f>
        <v>0</v>
      </c>
      <c r="N27" s="79">
        <f>ROUND(I27*D27,2)</f>
        <v>0</v>
      </c>
      <c r="O27" s="80">
        <f t="shared" si="1"/>
        <v>0</v>
      </c>
      <c r="T27" s="15"/>
    </row>
    <row r="28" spans="1:20" ht="47.25" x14ac:dyDescent="0.25">
      <c r="A28" s="64">
        <v>14</v>
      </c>
      <c r="B28" s="94" t="s">
        <v>48</v>
      </c>
      <c r="C28" s="70" t="s">
        <v>9</v>
      </c>
      <c r="D28" s="79">
        <v>1</v>
      </c>
      <c r="E28" s="105">
        <v>0</v>
      </c>
      <c r="F28" s="105">
        <v>0</v>
      </c>
      <c r="G28" s="79">
        <f t="shared" si="11"/>
        <v>0</v>
      </c>
      <c r="H28" s="79">
        <v>0</v>
      </c>
      <c r="I28" s="79">
        <v>0</v>
      </c>
      <c r="J28" s="79">
        <f t="shared" si="3"/>
        <v>0</v>
      </c>
      <c r="K28" s="79">
        <f>ROUND(E28*D28,2)</f>
        <v>0</v>
      </c>
      <c r="L28" s="79">
        <f>ROUND(G28*D28,2)</f>
        <v>0</v>
      </c>
      <c r="M28" s="79">
        <f>ROUND(H28*D28,2)</f>
        <v>0</v>
      </c>
      <c r="N28" s="79">
        <f>ROUND(I28*D28,2)</f>
        <v>0</v>
      </c>
      <c r="O28" s="80">
        <f t="shared" si="1"/>
        <v>0</v>
      </c>
      <c r="P28" s="16"/>
      <c r="T28" s="15"/>
    </row>
    <row r="29" spans="1:20" ht="15.75" x14ac:dyDescent="0.25">
      <c r="A29" s="64"/>
      <c r="B29" s="51" t="s">
        <v>15</v>
      </c>
      <c r="C29" s="65"/>
      <c r="D29" s="79"/>
      <c r="E29" s="105"/>
      <c r="F29" s="105"/>
      <c r="G29" s="79"/>
      <c r="H29" s="79"/>
      <c r="I29" s="79"/>
      <c r="J29" s="79">
        <f t="shared" si="3"/>
        <v>0</v>
      </c>
      <c r="K29" s="79"/>
      <c r="L29" s="79"/>
      <c r="M29" s="79"/>
      <c r="N29" s="79"/>
      <c r="O29" s="80"/>
      <c r="T29" s="15"/>
    </row>
    <row r="30" spans="1:20" ht="124.15" customHeight="1" x14ac:dyDescent="0.25">
      <c r="A30" s="64">
        <v>15</v>
      </c>
      <c r="B30" s="52" t="s">
        <v>68</v>
      </c>
      <c r="C30" s="65" t="s">
        <v>11</v>
      </c>
      <c r="D30" s="79">
        <v>3.64</v>
      </c>
      <c r="E30" s="105">
        <v>0</v>
      </c>
      <c r="F30" s="105">
        <v>0</v>
      </c>
      <c r="G30" s="79">
        <f t="shared" ref="G30" si="12">ROUND(E30*F30,2)</f>
        <v>0</v>
      </c>
      <c r="H30" s="79">
        <v>0</v>
      </c>
      <c r="I30" s="79">
        <v>0</v>
      </c>
      <c r="J30" s="79">
        <v>0</v>
      </c>
      <c r="K30" s="79">
        <f t="shared" ref="K30" si="13">ROUND(E30*D30,2)</f>
        <v>0</v>
      </c>
      <c r="L30" s="79">
        <f>ROUND(G30*D30,2)</f>
        <v>0</v>
      </c>
      <c r="M30" s="79">
        <f>ROUND(H30*D30,2)</f>
        <v>0</v>
      </c>
      <c r="N30" s="79">
        <f>ROUND(I30*D30,2)</f>
        <v>0</v>
      </c>
      <c r="O30" s="80">
        <f t="shared" si="1"/>
        <v>0</v>
      </c>
      <c r="T30" s="15"/>
    </row>
    <row r="31" spans="1:20" ht="15.75" x14ac:dyDescent="0.25">
      <c r="A31" s="64"/>
      <c r="B31" s="53" t="s">
        <v>24</v>
      </c>
      <c r="C31" s="65"/>
      <c r="D31" s="79"/>
      <c r="E31" s="105"/>
      <c r="F31" s="105"/>
      <c r="G31" s="79"/>
      <c r="H31" s="79"/>
      <c r="I31" s="79"/>
      <c r="J31" s="79">
        <f t="shared" si="3"/>
        <v>0</v>
      </c>
      <c r="K31" s="79"/>
      <c r="L31" s="79"/>
      <c r="M31" s="79"/>
      <c r="N31" s="79"/>
      <c r="O31" s="80"/>
      <c r="T31" s="15"/>
    </row>
    <row r="32" spans="1:20" ht="47.25" x14ac:dyDescent="0.25">
      <c r="A32" s="64">
        <v>16</v>
      </c>
      <c r="B32" s="95" t="s">
        <v>59</v>
      </c>
      <c r="C32" s="75" t="s">
        <v>11</v>
      </c>
      <c r="D32" s="79">
        <v>19.350000000000001</v>
      </c>
      <c r="E32" s="105">
        <v>0</v>
      </c>
      <c r="F32" s="105">
        <v>0</v>
      </c>
      <c r="G32" s="79">
        <f t="shared" ref="G32:G35" si="14">ROUND(E32*F32,2)</f>
        <v>0</v>
      </c>
      <c r="H32" s="79">
        <v>0</v>
      </c>
      <c r="I32" s="79">
        <v>0</v>
      </c>
      <c r="J32" s="79">
        <f t="shared" si="3"/>
        <v>0</v>
      </c>
      <c r="K32" s="79">
        <f>ROUND(E32*D32,2)</f>
        <v>0</v>
      </c>
      <c r="L32" s="79">
        <f t="shared" ref="L32:L36" si="15">ROUND(G32*D32,2)</f>
        <v>0</v>
      </c>
      <c r="M32" s="79">
        <f t="shared" ref="M32:M36" si="16">ROUND(H32*D32,2)</f>
        <v>0</v>
      </c>
      <c r="N32" s="79">
        <f t="shared" ref="N32:N36" si="17">ROUND(I32*D32,2)</f>
        <v>0</v>
      </c>
      <c r="O32" s="80">
        <f>SUM(L32:N32)</f>
        <v>0</v>
      </c>
      <c r="T32" s="15"/>
    </row>
    <row r="33" spans="1:20" ht="31.5" x14ac:dyDescent="0.25">
      <c r="A33" s="64">
        <v>17</v>
      </c>
      <c r="B33" s="99" t="s">
        <v>66</v>
      </c>
      <c r="C33" s="114" t="s">
        <v>11</v>
      </c>
      <c r="D33" s="88">
        <v>1</v>
      </c>
      <c r="E33" s="105">
        <v>0</v>
      </c>
      <c r="F33" s="105">
        <v>0</v>
      </c>
      <c r="G33" s="79">
        <f t="shared" si="14"/>
        <v>0</v>
      </c>
      <c r="H33" s="79">
        <v>0</v>
      </c>
      <c r="I33" s="79">
        <v>0</v>
      </c>
      <c r="J33" s="79">
        <v>0</v>
      </c>
      <c r="K33" s="79">
        <f>ROUND(E33*D33,2)</f>
        <v>0</v>
      </c>
      <c r="L33" s="79">
        <f t="shared" si="15"/>
        <v>0</v>
      </c>
      <c r="M33" s="79">
        <f t="shared" si="16"/>
        <v>0</v>
      </c>
      <c r="N33" s="79">
        <f t="shared" si="17"/>
        <v>0</v>
      </c>
      <c r="O33" s="80">
        <f>SUM(L33:N33)</f>
        <v>0</v>
      </c>
      <c r="T33" s="15"/>
    </row>
    <row r="34" spans="1:20" ht="47.25" x14ac:dyDescent="0.25">
      <c r="A34" s="64">
        <v>18</v>
      </c>
      <c r="B34" s="99" t="s">
        <v>60</v>
      </c>
      <c r="C34" s="76" t="s">
        <v>11</v>
      </c>
      <c r="D34" s="88">
        <v>7.74</v>
      </c>
      <c r="E34" s="105">
        <v>0</v>
      </c>
      <c r="F34" s="105">
        <v>0</v>
      </c>
      <c r="G34" s="79">
        <f>ROUND(E34*F34,2)</f>
        <v>0</v>
      </c>
      <c r="H34" s="79">
        <v>0</v>
      </c>
      <c r="I34" s="79">
        <v>0</v>
      </c>
      <c r="J34" s="79">
        <v>0</v>
      </c>
      <c r="K34" s="79">
        <f>ROUND(E34*D34,2)</f>
        <v>0</v>
      </c>
      <c r="L34" s="79">
        <f t="shared" si="15"/>
        <v>0</v>
      </c>
      <c r="M34" s="79">
        <f t="shared" si="16"/>
        <v>0</v>
      </c>
      <c r="N34" s="79">
        <f t="shared" si="17"/>
        <v>0</v>
      </c>
      <c r="O34" s="80">
        <f t="shared" ref="O34:O36" si="18">SUM(L34:N34)</f>
        <v>0</v>
      </c>
      <c r="T34" s="15"/>
    </row>
    <row r="35" spans="1:20" ht="47.25" x14ac:dyDescent="0.25">
      <c r="A35" s="64">
        <v>19</v>
      </c>
      <c r="B35" s="94" t="s">
        <v>27</v>
      </c>
      <c r="C35" s="65" t="s">
        <v>11</v>
      </c>
      <c r="D35" s="79">
        <v>11.61</v>
      </c>
      <c r="E35" s="105">
        <v>0</v>
      </c>
      <c r="F35" s="105">
        <v>0</v>
      </c>
      <c r="G35" s="79">
        <f t="shared" si="14"/>
        <v>0</v>
      </c>
      <c r="H35" s="79">
        <v>0</v>
      </c>
      <c r="I35" s="79">
        <v>0</v>
      </c>
      <c r="J35" s="79">
        <v>0</v>
      </c>
      <c r="K35" s="79">
        <f>ROUND(E35*D35,2)</f>
        <v>0</v>
      </c>
      <c r="L35" s="79">
        <f t="shared" si="15"/>
        <v>0</v>
      </c>
      <c r="M35" s="79">
        <f t="shared" si="16"/>
        <v>0</v>
      </c>
      <c r="N35" s="79">
        <f t="shared" si="17"/>
        <v>0</v>
      </c>
      <c r="O35" s="80">
        <f t="shared" si="18"/>
        <v>0</v>
      </c>
      <c r="T35" s="15"/>
    </row>
    <row r="36" spans="1:20" ht="47.25" x14ac:dyDescent="0.25">
      <c r="A36" s="64">
        <v>20</v>
      </c>
      <c r="B36" s="94" t="s">
        <v>61</v>
      </c>
      <c r="C36" s="65" t="s">
        <v>11</v>
      </c>
      <c r="D36" s="79">
        <v>3.64</v>
      </c>
      <c r="E36" s="105">
        <v>0</v>
      </c>
      <c r="F36" s="105">
        <v>0</v>
      </c>
      <c r="G36" s="79">
        <f>ROUND(E36*F36,2)</f>
        <v>0</v>
      </c>
      <c r="H36" s="79">
        <v>0</v>
      </c>
      <c r="I36" s="79">
        <v>0</v>
      </c>
      <c r="J36" s="79">
        <f t="shared" si="3"/>
        <v>0</v>
      </c>
      <c r="K36" s="79">
        <f>ROUND(G36+H36+I36,2)</f>
        <v>0</v>
      </c>
      <c r="L36" s="79">
        <f t="shared" si="15"/>
        <v>0</v>
      </c>
      <c r="M36" s="79">
        <f t="shared" si="16"/>
        <v>0</v>
      </c>
      <c r="N36" s="79">
        <f t="shared" si="17"/>
        <v>0</v>
      </c>
      <c r="O36" s="80">
        <f t="shared" si="18"/>
        <v>0</v>
      </c>
      <c r="P36" s="18"/>
      <c r="T36" s="15"/>
    </row>
    <row r="37" spans="1:20" ht="15.75" x14ac:dyDescent="0.25">
      <c r="A37" s="64"/>
      <c r="B37" s="54" t="s">
        <v>17</v>
      </c>
      <c r="C37" s="65"/>
      <c r="D37" s="79"/>
      <c r="E37" s="105"/>
      <c r="F37" s="105"/>
      <c r="G37" s="79"/>
      <c r="H37" s="79"/>
      <c r="I37" s="79"/>
      <c r="J37" s="79"/>
      <c r="K37" s="79"/>
      <c r="L37" s="79"/>
      <c r="M37" s="79"/>
      <c r="N37" s="79"/>
      <c r="O37" s="80"/>
      <c r="T37" s="15"/>
    </row>
    <row r="38" spans="1:20" ht="35.450000000000003" customHeight="1" thickBot="1" x14ac:dyDescent="0.3">
      <c r="A38" s="77">
        <v>21</v>
      </c>
      <c r="B38" s="100" t="s">
        <v>49</v>
      </c>
      <c r="C38" s="78" t="s">
        <v>16</v>
      </c>
      <c r="D38" s="89">
        <v>1</v>
      </c>
      <c r="E38" s="111">
        <v>0</v>
      </c>
      <c r="F38" s="105">
        <v>0</v>
      </c>
      <c r="G38" s="89">
        <f>ROUND(E38*F38,2)</f>
        <v>0</v>
      </c>
      <c r="H38" s="89">
        <v>0</v>
      </c>
      <c r="I38" s="90">
        <v>0</v>
      </c>
      <c r="J38" s="91">
        <f>SUM(G38:I38)</f>
        <v>0</v>
      </c>
      <c r="K38" s="91">
        <f>ROUND(E38*D38,2)</f>
        <v>0</v>
      </c>
      <c r="L38" s="91">
        <f>ROUND(G38*D38,2)</f>
        <v>0</v>
      </c>
      <c r="M38" s="91">
        <f>ROUND(H38*D38,2)</f>
        <v>0</v>
      </c>
      <c r="N38" s="91">
        <f>ROUND(I38*D38,2)</f>
        <v>0</v>
      </c>
      <c r="O38" s="92">
        <f>SUM(L38:N38)</f>
        <v>0</v>
      </c>
      <c r="T38" s="15"/>
    </row>
    <row r="39" spans="1:20" ht="15.75" x14ac:dyDescent="0.25">
      <c r="A39" s="56"/>
      <c r="B39" s="142" t="s">
        <v>18</v>
      </c>
      <c r="C39" s="142"/>
      <c r="D39" s="142"/>
      <c r="E39" s="142"/>
      <c r="F39" s="142"/>
      <c r="G39" s="142"/>
      <c r="H39" s="142"/>
      <c r="I39" s="142"/>
      <c r="J39" s="103">
        <v>0</v>
      </c>
      <c r="K39" s="103">
        <v>0</v>
      </c>
      <c r="L39" s="104">
        <v>0</v>
      </c>
      <c r="M39" s="101">
        <v>0</v>
      </c>
      <c r="N39" s="101">
        <v>0</v>
      </c>
      <c r="O39" s="102">
        <v>0</v>
      </c>
    </row>
    <row r="40" spans="1:20" ht="15.75" x14ac:dyDescent="0.25">
      <c r="A40" s="56"/>
      <c r="B40" s="143" t="s">
        <v>29</v>
      </c>
      <c r="C40" s="143"/>
      <c r="D40" s="143"/>
      <c r="E40" s="143"/>
      <c r="F40" s="143"/>
      <c r="G40" s="143"/>
      <c r="H40" s="143"/>
      <c r="I40" s="144"/>
      <c r="J40" s="31" t="s">
        <v>69</v>
      </c>
      <c r="K40" s="61"/>
      <c r="L40" s="29"/>
      <c r="M40" s="23"/>
      <c r="N40" s="24"/>
      <c r="O40" s="25" t="e">
        <f>ROUND(O39*J40,2)</f>
        <v>#VALUE!</v>
      </c>
    </row>
    <row r="41" spans="1:20" ht="15.75" x14ac:dyDescent="0.25">
      <c r="A41" s="56"/>
      <c r="B41" s="143" t="s">
        <v>30</v>
      </c>
      <c r="C41" s="143"/>
      <c r="D41" s="143"/>
      <c r="E41" s="143"/>
      <c r="F41" s="143"/>
      <c r="G41" s="143"/>
      <c r="H41" s="143"/>
      <c r="I41" s="144"/>
      <c r="J41" s="31" t="s">
        <v>69</v>
      </c>
      <c r="K41" s="61"/>
      <c r="L41" s="29"/>
      <c r="M41" s="60"/>
      <c r="N41" s="29"/>
      <c r="O41" s="32" t="e">
        <f>ROUND(O39*J41,2)</f>
        <v>#VALUE!</v>
      </c>
    </row>
    <row r="42" spans="1:20" ht="15.75" x14ac:dyDescent="0.25">
      <c r="A42" s="57"/>
      <c r="B42" s="136" t="s">
        <v>25</v>
      </c>
      <c r="C42" s="136"/>
      <c r="D42" s="136"/>
      <c r="E42" s="136"/>
      <c r="F42" s="136"/>
      <c r="G42" s="136"/>
      <c r="H42" s="136"/>
      <c r="I42" s="137"/>
      <c r="J42" s="58"/>
      <c r="K42" s="30"/>
      <c r="L42" s="30"/>
      <c r="M42" s="55"/>
      <c r="N42" s="30"/>
      <c r="O42" s="33" t="e">
        <f>SUM(O39:O41)</f>
        <v>#VALUE!</v>
      </c>
      <c r="Q42" s="12"/>
    </row>
    <row r="43" spans="1:20" ht="15.75" x14ac:dyDescent="0.25">
      <c r="A43" s="57"/>
      <c r="B43" s="136" t="s">
        <v>26</v>
      </c>
      <c r="C43" s="136"/>
      <c r="D43" s="136"/>
      <c r="E43" s="136"/>
      <c r="F43" s="136"/>
      <c r="G43" s="136"/>
      <c r="H43" s="136"/>
      <c r="I43" s="137"/>
      <c r="J43" s="34" t="s">
        <v>69</v>
      </c>
      <c r="K43" s="61"/>
      <c r="L43" s="30"/>
      <c r="M43" s="55"/>
      <c r="N43" s="30"/>
      <c r="O43" s="33" t="e">
        <f>ROUND(O42*J43,2)</f>
        <v>#VALUE!</v>
      </c>
      <c r="Q43" s="12"/>
    </row>
    <row r="44" spans="1:20" ht="16.5" thickBot="1" x14ac:dyDescent="0.3">
      <c r="A44" s="57"/>
      <c r="B44" s="136" t="s">
        <v>28</v>
      </c>
      <c r="C44" s="136"/>
      <c r="D44" s="136"/>
      <c r="E44" s="136"/>
      <c r="F44" s="136"/>
      <c r="G44" s="136"/>
      <c r="H44" s="136"/>
      <c r="I44" s="137"/>
      <c r="J44" s="59"/>
      <c r="K44" s="62"/>
      <c r="L44" s="62"/>
      <c r="M44" s="26"/>
      <c r="N44" s="27"/>
      <c r="O44" s="28" t="e">
        <f>ROUND(SUM(O42:O43),2)</f>
        <v>#VALUE!</v>
      </c>
      <c r="Q44" s="12"/>
    </row>
    <row r="45" spans="1:20" ht="9" customHeight="1" x14ac:dyDescent="0.25">
      <c r="A45" s="9"/>
      <c r="B45" s="63"/>
      <c r="C45" s="9"/>
      <c r="D45" s="10"/>
      <c r="E45" s="10"/>
      <c r="F45" s="10"/>
      <c r="G45" s="11"/>
      <c r="H45" s="11"/>
      <c r="I45" s="11"/>
      <c r="J45" s="11"/>
      <c r="K45" s="11"/>
      <c r="L45" s="11"/>
      <c r="M45" s="11"/>
      <c r="N45" s="11"/>
      <c r="O45" s="11"/>
    </row>
    <row r="46" spans="1:20" x14ac:dyDescent="0.25">
      <c r="B46" t="s">
        <v>37</v>
      </c>
    </row>
    <row r="47" spans="1:20" x14ac:dyDescent="0.25">
      <c r="A47" s="35" t="s">
        <v>38</v>
      </c>
      <c r="B47" t="s">
        <v>39</v>
      </c>
    </row>
    <row r="48" spans="1:20" x14ac:dyDescent="0.25">
      <c r="A48" s="35" t="s">
        <v>38</v>
      </c>
      <c r="B48" t="s">
        <v>40</v>
      </c>
    </row>
    <row r="49" spans="1:11" x14ac:dyDescent="0.25">
      <c r="A49" s="35"/>
      <c r="B49" t="s">
        <v>41</v>
      </c>
    </row>
    <row r="50" spans="1:11" x14ac:dyDescent="0.25">
      <c r="A50" s="35" t="s">
        <v>38</v>
      </c>
      <c r="B50" t="s">
        <v>70</v>
      </c>
    </row>
    <row r="51" spans="1:11" ht="14.45" customHeight="1" x14ac:dyDescent="0.25">
      <c r="A51" s="35" t="s">
        <v>38</v>
      </c>
      <c r="B51" s="138" t="s">
        <v>46</v>
      </c>
      <c r="C51" s="138"/>
      <c r="D51" s="138"/>
      <c r="E51" s="138"/>
      <c r="F51" s="138"/>
      <c r="G51" s="138"/>
      <c r="H51" s="138"/>
    </row>
    <row r="52" spans="1:11" ht="15.6" customHeight="1" x14ac:dyDescent="0.25">
      <c r="B52" t="s">
        <v>47</v>
      </c>
    </row>
    <row r="53" spans="1:11" ht="15.6" customHeight="1" x14ac:dyDescent="0.25"/>
    <row r="54" spans="1:11" x14ac:dyDescent="0.25">
      <c r="B54" s="36"/>
      <c r="C54" s="37" t="s">
        <v>42</v>
      </c>
      <c r="D54" s="38"/>
      <c r="E54" s="38"/>
      <c r="F54" s="39"/>
      <c r="G54" s="39"/>
      <c r="H54" s="39"/>
      <c r="I54" s="39"/>
      <c r="J54" s="39"/>
      <c r="K54" s="40"/>
    </row>
    <row r="55" spans="1:11" x14ac:dyDescent="0.25">
      <c r="B55" s="41"/>
      <c r="C55" s="42"/>
      <c r="D55" s="139" t="s">
        <v>43</v>
      </c>
      <c r="E55" s="139"/>
      <c r="F55" s="139"/>
      <c r="G55" s="139"/>
      <c r="H55" s="139"/>
      <c r="I55" s="139"/>
      <c r="J55" s="139"/>
      <c r="K55" s="139"/>
    </row>
  </sheetData>
  <mergeCells count="25">
    <mergeCell ref="K10:N10"/>
    <mergeCell ref="B44:I44"/>
    <mergeCell ref="B51:H51"/>
    <mergeCell ref="D55:K55"/>
    <mergeCell ref="O10:O11"/>
    <mergeCell ref="B39:I39"/>
    <mergeCell ref="B40:I40"/>
    <mergeCell ref="B41:I41"/>
    <mergeCell ref="B42:I42"/>
    <mergeCell ref="B43:I43"/>
    <mergeCell ref="A10:A11"/>
    <mergeCell ref="B10:B11"/>
    <mergeCell ref="C10:C11"/>
    <mergeCell ref="D10:D11"/>
    <mergeCell ref="E10:I10"/>
    <mergeCell ref="D1:I1"/>
    <mergeCell ref="M6:N6"/>
    <mergeCell ref="A7:E7"/>
    <mergeCell ref="A8:O8"/>
    <mergeCell ref="B9:C9"/>
    <mergeCell ref="C2:K2"/>
    <mergeCell ref="A4:E4"/>
    <mergeCell ref="A5:E5"/>
    <mergeCell ref="A6:E6"/>
    <mergeCell ref="I6:L6"/>
  </mergeCells>
  <pageMargins left="1.1023622047244095" right="0.51181102362204722" top="0.55118110236220474" bottom="0.35433070866141736"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valle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Arturs</dc:creator>
  <cp:lastModifiedBy>Inese</cp:lastModifiedBy>
  <cp:lastPrinted>2025-02-20T08:55:38Z</cp:lastPrinted>
  <dcterms:created xsi:type="dcterms:W3CDTF">2022-11-16T10:32:27Z</dcterms:created>
  <dcterms:modified xsi:type="dcterms:W3CDTF">2025-06-30T12:11:34Z</dcterms:modified>
</cp:coreProperties>
</file>