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Users\Inese\Dokumenti\visi dok\2_iepirkums pasvald vajadz_2\1_CENU_APTAUJAS_no2022\00_CENU_APTAUJAS_2025\21_WC_Atvasara_remonts\"/>
    </mc:Choice>
  </mc:AlternateContent>
  <xr:revisionPtr revIDLastSave="0" documentId="13_ncr:1_{2BD6316C-7A1B-46C9-A1AF-4FF6C2844385}" xr6:coauthVersionLast="47" xr6:coauthVersionMax="47" xr10:uidLastSave="{00000000-0000-0000-0000-000000000000}"/>
  <bookViews>
    <workbookView xWindow="-19320" yWindow="2100" windowWidth="19440" windowHeight="15000" xr2:uid="{00000000-000D-0000-FFFF-FFFF00000000}"/>
  </bookViews>
  <sheets>
    <sheet name="valle" sheetId="6" r:id="rId1"/>
  </sheets>
  <calcPr calcId="191029"/>
</workbook>
</file>

<file path=xl/calcChain.xml><?xml version="1.0" encoding="utf-8"?>
<calcChain xmlns="http://schemas.openxmlformats.org/spreadsheetml/2006/main">
  <c r="N33" i="6" l="1"/>
  <c r="M33" i="6"/>
  <c r="K33" i="6"/>
  <c r="G33" i="6"/>
  <c r="G15" i="6"/>
  <c r="K15" i="6"/>
  <c r="N15" i="6"/>
  <c r="L33" i="6" l="1"/>
  <c r="O33" i="6" s="1"/>
  <c r="L15" i="6"/>
  <c r="O15" i="6" s="1"/>
  <c r="N17" i="6" l="1"/>
  <c r="G17" i="6"/>
  <c r="K17" i="6"/>
  <c r="L17" i="6" l="1"/>
  <c r="O17" i="6" s="1"/>
  <c r="N38" i="6" l="1"/>
  <c r="M38" i="6"/>
  <c r="K38" i="6"/>
  <c r="G38" i="6"/>
  <c r="L38" i="6" s="1"/>
  <c r="N36" i="6"/>
  <c r="M36" i="6"/>
  <c r="G36" i="6"/>
  <c r="L36" i="6" s="1"/>
  <c r="N35" i="6"/>
  <c r="M35" i="6"/>
  <c r="K35" i="6"/>
  <c r="G35" i="6"/>
  <c r="N34" i="6"/>
  <c r="M34" i="6"/>
  <c r="K34" i="6"/>
  <c r="G34" i="6"/>
  <c r="L34" i="6" s="1"/>
  <c r="N32" i="6"/>
  <c r="M32" i="6"/>
  <c r="K32" i="6"/>
  <c r="G32" i="6"/>
  <c r="L32" i="6" s="1"/>
  <c r="J31" i="6"/>
  <c r="N30" i="6"/>
  <c r="M30" i="6"/>
  <c r="K30" i="6"/>
  <c r="G30" i="6"/>
  <c r="L30" i="6" s="1"/>
  <c r="J29" i="6"/>
  <c r="N28" i="6"/>
  <c r="M28" i="6"/>
  <c r="K28" i="6"/>
  <c r="G28" i="6"/>
  <c r="L28" i="6" s="1"/>
  <c r="N27" i="6"/>
  <c r="M27" i="6"/>
  <c r="K27" i="6"/>
  <c r="G27" i="6"/>
  <c r="L27" i="6" s="1"/>
  <c r="N26" i="6"/>
  <c r="M26" i="6"/>
  <c r="K26" i="6"/>
  <c r="G26" i="6"/>
  <c r="L26" i="6" s="1"/>
  <c r="N25" i="6"/>
  <c r="M25" i="6"/>
  <c r="K25" i="6"/>
  <c r="G25" i="6"/>
  <c r="N23" i="6"/>
  <c r="M23" i="6"/>
  <c r="K23" i="6"/>
  <c r="G23" i="6"/>
  <c r="L23" i="6" s="1"/>
  <c r="N22" i="6"/>
  <c r="M22" i="6"/>
  <c r="K22" i="6"/>
  <c r="G22" i="6"/>
  <c r="L22" i="6" s="1"/>
  <c r="N21" i="6"/>
  <c r="M21" i="6"/>
  <c r="K21" i="6"/>
  <c r="G21" i="6"/>
  <c r="J21" i="6" s="1"/>
  <c r="N20" i="6"/>
  <c r="M20" i="6"/>
  <c r="K20" i="6"/>
  <c r="G20" i="6"/>
  <c r="L20" i="6" s="1"/>
  <c r="N19" i="6"/>
  <c r="M19" i="6"/>
  <c r="K19" i="6"/>
  <c r="G19" i="6"/>
  <c r="L19" i="6" s="1"/>
  <c r="J18" i="6"/>
  <c r="N16" i="6"/>
  <c r="K16" i="6"/>
  <c r="G16" i="6"/>
  <c r="L16" i="6" s="1"/>
  <c r="N14" i="6"/>
  <c r="K14" i="6"/>
  <c r="G14" i="6"/>
  <c r="N13" i="6"/>
  <c r="K13" i="6"/>
  <c r="G13" i="6"/>
  <c r="L13" i="6" s="1"/>
  <c r="O38" i="6" l="1"/>
  <c r="O23" i="6"/>
  <c r="L35" i="6"/>
  <c r="O35" i="6" s="1"/>
  <c r="J38" i="6"/>
  <c r="L21" i="6"/>
  <c r="O21" i="6" s="1"/>
  <c r="J27" i="6"/>
  <c r="O28" i="6"/>
  <c r="O16" i="6"/>
  <c r="O19" i="6"/>
  <c r="O20" i="6"/>
  <c r="J28" i="6"/>
  <c r="O32" i="6"/>
  <c r="O30" i="6"/>
  <c r="O26" i="6"/>
  <c r="O27" i="6"/>
  <c r="J32" i="6"/>
  <c r="O34" i="6"/>
  <c r="L14" i="6"/>
  <c r="O14" i="6" s="1"/>
  <c r="O22" i="6"/>
  <c r="L25" i="6"/>
  <c r="O25" i="6" s="1"/>
  <c r="O36" i="6"/>
  <c r="O13" i="6"/>
  <c r="J19" i="6"/>
  <c r="J36" i="6"/>
  <c r="K36" i="6"/>
  <c r="O40" i="6" l="1"/>
  <c r="O41" i="6" l="1"/>
  <c r="O42" i="6" s="1"/>
  <c r="O43" i="6" s="1"/>
  <c r="O44" i="6" s="1"/>
  <c r="M6" i="6" l="1"/>
</calcChain>
</file>

<file path=xl/sharedStrings.xml><?xml version="1.0" encoding="utf-8"?>
<sst xmlns="http://schemas.openxmlformats.org/spreadsheetml/2006/main" count="96" uniqueCount="72">
  <si>
    <t>Nr.p.k.</t>
  </si>
  <si>
    <t>Darbu un materiālu nosaukums</t>
  </si>
  <si>
    <t>Mērvien.</t>
  </si>
  <si>
    <t>Daudz</t>
  </si>
  <si>
    <t>Vienības izmaksas, EUR</t>
  </si>
  <si>
    <t xml:space="preserve"> Kopējās izmaksas, EUR</t>
  </si>
  <si>
    <t>Darba alga EUR</t>
  </si>
  <si>
    <t>Materiāli EUR</t>
  </si>
  <si>
    <t>Demontāžas darbi</t>
  </si>
  <si>
    <t>kompl</t>
  </si>
  <si>
    <t>gab</t>
  </si>
  <si>
    <t>m2</t>
  </si>
  <si>
    <t>t/m</t>
  </si>
  <si>
    <t>Elektroinstalācijas darbi</t>
  </si>
  <si>
    <t>Vadu kanālu štrobēšana, kabeļu ieguldīšana un kanālu aizpildīšanu</t>
  </si>
  <si>
    <t>Grīda</t>
  </si>
  <si>
    <t xml:space="preserve"> kompl</t>
  </si>
  <si>
    <t>Būvniecības atkritumi</t>
  </si>
  <si>
    <r>
      <t xml:space="preserve">Tiešās izmaksas kopā </t>
    </r>
    <r>
      <rPr>
        <sz val="12"/>
        <color rgb="FF000000"/>
        <rFont val="Arial Narrow"/>
        <family val="2"/>
      </rPr>
      <t>(t.sk. darba devēja sociālais nodoklis 23.59%)</t>
    </r>
  </si>
  <si>
    <t>Darbietilpība (c/h)</t>
  </si>
  <si>
    <t>Laika norma (c/h)</t>
  </si>
  <si>
    <t>Darba samaksas likme (EUR/h)</t>
  </si>
  <si>
    <t>Summa, EUR</t>
  </si>
  <si>
    <t>Mehānismi, EUR</t>
  </si>
  <si>
    <r>
      <t xml:space="preserve">Sienas </t>
    </r>
    <r>
      <rPr>
        <b/>
        <sz val="12"/>
        <color theme="1"/>
        <rFont val="Arial Narrow"/>
        <family val="2"/>
      </rPr>
      <t>un griesti</t>
    </r>
  </si>
  <si>
    <t>Kopā bez PVN:</t>
  </si>
  <si>
    <t>PVN 21%</t>
  </si>
  <si>
    <t>Sienu flīzēšana ar keramikas flīzēm ieskaitot šuvju aizpildīšanu (h= 1,50 m). Flīžu tonis un izmērs saskaņojams ar Pasūtītāju.</t>
  </si>
  <si>
    <t>Pavisam kopā ar PVN:</t>
  </si>
  <si>
    <t>Virsizdevumi %</t>
  </si>
  <si>
    <t>Peļņa %</t>
  </si>
  <si>
    <t xml:space="preserve">Izpildītājs: </t>
  </si>
  <si>
    <t>Iebūvēto gaismas ķermeņu uzstādīšana (Led panelis 60x60) ieskaitot elektrokabeli no slēģa līz gaismeklim.</t>
  </si>
  <si>
    <t>Tāme sastādīta: 2025. gada tirgus cenās.</t>
  </si>
  <si>
    <t>Tāmes summa ar PVN:</t>
  </si>
  <si>
    <t>EUR</t>
  </si>
  <si>
    <t>Pasūtītājs: Bauskas novada pašvaldība, Reģistrācijas Nr.90009116223</t>
  </si>
  <si>
    <t>Piezīmes:</t>
  </si>
  <si>
    <t>-</t>
  </si>
  <si>
    <t>Materiālu zudumi būvniecības tehnoloģisko procesu rezultātā apjomos nav ievērtēti.</t>
  </si>
  <si>
    <t xml:space="preserve">Izstrādājot piedāvājumu, būvuzņēmējam rūpīgi jāpārskata tāme un apjomos jāiekļauj arī neuzrādītie darbi un materiāli, </t>
  </si>
  <si>
    <t>bez kuriem nebūtu iespējama kvalitatīva būvdarbu izpilde.</t>
  </si>
  <si>
    <t>Sastādīja:</t>
  </si>
  <si>
    <t>(vārds, uzvārds, datums)</t>
  </si>
  <si>
    <t>Kopā (EUR)</t>
  </si>
  <si>
    <t>Santehniskie darbi un speciālais aprīkojums</t>
  </si>
  <si>
    <t>Veicamie būvdarbi jāveic atbilstoši LBN 200-21 noteiktajām prasībām, telpām jāatbilst prasībām, lai tajās varētu</t>
  </si>
  <si>
    <t xml:space="preserve"> pārvietoties  cilvēki ar kustību traucējuiem.</t>
  </si>
  <si>
    <t>Ventilācijas izveide. Ventilators ar mitruma sensoru, jauna elektrības punkta izveidošana (atsevišķs slēdzis ventilātora vadībai)</t>
  </si>
  <si>
    <t>Būvgružu izvešana un utilizācija darba vietas sakopšana</t>
  </si>
  <si>
    <t>Esošā grīdas seguma demontāža - akmensmasas flīzes.</t>
  </si>
  <si>
    <t>Piekārto griestu apdares plākšņu demontāža.</t>
  </si>
  <si>
    <t>Vecās santehnikas demontāža (roku mazgātne ar ūdens maisītāju un sifonu, WC pods ar skalojamo kasti un cits aprīkojums)</t>
  </si>
  <si>
    <t>Ģipškartona apdares kastes demontāža (cauruļvadu apdarei)</t>
  </si>
  <si>
    <t>Roku mazgātne cilvēkiem ar kustību traucējumiem ar jaucējkrānu un ūdensvada pieslēgumu izveide (Balta keramikas izlietne, stiprināma pie sienas ar jaucējkrānu, aprīkotu ar ūdens aeratoru, ieskaitot sifonu un pievienojumu  fasondaļu komplektu pievienošana pie ūdensvadiem un pie kanalizācijas tīkliem, ekonomisko cenu klasē; t.sk. palīgmateriāli, stiprinājumi, savienojumi u.c.)</t>
  </si>
  <si>
    <t>Sēdpods cilvēkiem ar kustību traucējumiem  ar skalojamo kasti un sēdriņķi  (Balts, stiprināms pie grīdas sēdpods ar horizontālu vai vertikālu izvadu,  WC vāku un sēdriņķi, skalojamo tvertni, ieskaitot pievienojuma  fasondaļu komplektu, uzstādīšana un pievienošana pie ūdensvadiem un pie kanalizācijas tīkliem, ekonomisko cenu klasē; t.sk. palīgmateriāli, stiprinājumi, savienojumi u.c.)</t>
  </si>
  <si>
    <t>Higēnas aprīkojuma saudzīga demontāža atpakaļ montāžai.(šķidro ziepju konteiners, automātiskais dvieļu turētājs, elektriskais roku žavētājs, toletes papīra turētājs, rokturi ar balstu).</t>
  </si>
  <si>
    <t>Roku balstu un rokturu montāža (1 paceļams ar nolokāmu balstu pret grīdu, 1 stacionāri montēts pie sienas) - esošais demontētais aprīkojums.</t>
  </si>
  <si>
    <t>Sanitāro un higēnas aprīkojuma montāža (Dozators šķidrajām ziepēm 1. gab, Tualetes papīra turētājs1gab, Elektriskais roku žāvētājs ar sensoru 1. gab, papīra dvieļu turētājs 1.gab, montāžas augstums atbilstošs cilvēkiem ar kustību traucējumiem)- esošais demontētais aprīkojums</t>
  </si>
  <si>
    <t>Sienas virsmas gruntēšana, fragmentāra labošana, špaktelēšana un slīpēšana, ieskaitot durvju aili</t>
  </si>
  <si>
    <t>Sienas krāsošana 2 kārtās (h=1m) (Krāsa noturīga pret mazgāšanu, pusmatēta) . Tonis saskaņojams ar Pasūtītāju.</t>
  </si>
  <si>
    <t>Moduļveida piekārto griestu "Armstrong" tipa, griestu plākšņu montāža esošajā griestu karkasā.</t>
  </si>
  <si>
    <t>Regulējams slīpuma spogulis ar rāmi - cilvēkiem ar kustību traucējumiem ( komplekta uzstādīšana).</t>
  </si>
  <si>
    <t xml:space="preserve">Objekta nosaukums: Sanitārtehniskā telpa </t>
  </si>
  <si>
    <t>Sanitārtehniskās  telpas remonts</t>
  </si>
  <si>
    <t>Lokālā tāme</t>
  </si>
  <si>
    <t>Ģipškartona apdares kastes izbūve un apdare (cauruļvadu apdarei)</t>
  </si>
  <si>
    <t>Jauna elektrības punkta ierīkošana (1 gab gaismas slēģi, 1 gab rozetes ar zemējumu (divvietīga), 2gab trauksmes pogas - montāžas augstums un noteikumi atbilstoši cilvēkiem ar kustību traucējumiem)</t>
  </si>
  <si>
    <t>Grīdas apdare ar akmens masas flīzēm  un grīdlīstes no akmens masas flīzēm, augstums ne mazāka par 5(h)(cm) izveide un grīdas pamatnes sagatavošana pirms flīzēšanas (ieskaitot nepieciešamos būvizstrādājumus: flīžu līme, šuvu mastika u.t.t  (Flīzes saskaņot ar Pasūtītāju). Jaunizbūvētās grīdas līmenis atbilstoši vides pieejamības prasībām.</t>
  </si>
  <si>
    <t>%</t>
  </si>
  <si>
    <t>Piedāvājumā jāiekļauj viss aprīkojums un palīgiekārtas, kas nepieciešams droša būvniecības procesa  veikšanai.</t>
  </si>
  <si>
    <t>Objekta adrese: "Atvasaras", Vecumnieki, Vecumnieku pagasts, Bauskas novads, LV-3933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</si>
</sst>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Red]0.00"/>
    <numFmt numFmtId="166" formatCode="&quot; &quot;#,##0.00&quot; &quot;;&quot;-&quot;#,##0.00&quot; &quot;;&quot; &quot;&quot;-&quot;#&quot; &quot;;&quot; &quot;@&quot; &quot;"/>
  </numFmts>
  <fonts count="21" x14ac:knownFonts="1">
    <font>
      <sz val="11"/>
      <color rgb="FF000000"/>
      <name val="Calibri"/>
      <family val="2"/>
    </font>
    <font>
      <sz val="11"/>
      <color rgb="FF000000"/>
      <name val="Calibri"/>
      <family val="2"/>
    </font>
    <font>
      <sz val="12"/>
      <color rgb="FF000000"/>
      <name val="Arial Narrow"/>
      <family val="2"/>
    </font>
    <font>
      <b/>
      <sz val="12"/>
      <color rgb="FF000000"/>
      <name val="Arial Narrow"/>
      <family val="2"/>
    </font>
    <font>
      <b/>
      <i/>
      <sz val="12"/>
      <color rgb="FF000000"/>
      <name val="Arial Narrow"/>
      <family val="2"/>
    </font>
    <font>
      <sz val="8"/>
      <color rgb="FF000000"/>
      <name val="Arial Narrow"/>
      <family val="2"/>
    </font>
    <font>
      <b/>
      <sz val="12"/>
      <color theme="1"/>
      <name val="Arial Narrow"/>
      <family val="2"/>
    </font>
    <font>
      <sz val="12"/>
      <color theme="1"/>
      <name val="Arial Narrow"/>
      <family val="2"/>
    </font>
    <font>
      <u/>
      <sz val="11"/>
      <color theme="10"/>
      <name val="Calibri"/>
      <family val="2"/>
    </font>
    <font>
      <sz val="12"/>
      <name val="Arial Narrow"/>
      <family val="2"/>
    </font>
    <font>
      <b/>
      <i/>
      <sz val="12"/>
      <name val="Arial Narrow"/>
      <family val="2"/>
    </font>
    <font>
      <sz val="12"/>
      <color rgb="FF000000"/>
      <name val="Arial Narrow"/>
      <family val="2"/>
      <charset val="186"/>
    </font>
    <font>
      <sz val="10"/>
      <name val="Arial"/>
      <family val="2"/>
    </font>
    <font>
      <sz val="11"/>
      <color theme="1"/>
      <name val="Calibri"/>
      <family val="2"/>
      <scheme val="minor"/>
    </font>
    <font>
      <b/>
      <sz val="10"/>
      <name val="Arial"/>
      <family val="2"/>
    </font>
    <font>
      <sz val="10"/>
      <name val="Helv"/>
    </font>
    <font>
      <i/>
      <sz val="10"/>
      <name val="Arial"/>
      <family val="2"/>
    </font>
    <font>
      <i/>
      <sz val="12"/>
      <name val="Arial Narrow"/>
      <family val="2"/>
      <charset val="186"/>
    </font>
    <font>
      <sz val="8"/>
      <color rgb="FF000000"/>
      <name val="Arial Narrow"/>
      <family val="2"/>
      <charset val="186"/>
    </font>
    <font>
      <b/>
      <sz val="12"/>
      <color rgb="FF000000"/>
      <name val="Aptos"/>
      <family val="2"/>
    </font>
    <font>
      <sz val="11"/>
      <color rgb="FF000000"/>
      <name val="Aptos"/>
      <family val="2"/>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medium">
        <color indexed="64"/>
      </right>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thin">
        <color rgb="FF000000"/>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medium">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rgb="FF000000"/>
      </bottom>
      <diagonal/>
    </border>
    <border>
      <left style="medium">
        <color indexed="64"/>
      </left>
      <right/>
      <top style="medium">
        <color rgb="FF000000"/>
      </top>
      <bottom style="thin">
        <color indexed="64"/>
      </bottom>
      <diagonal/>
    </border>
    <border>
      <left/>
      <right style="thin">
        <color rgb="FF000000"/>
      </right>
      <top style="medium">
        <color indexed="64"/>
      </top>
      <bottom style="medium">
        <color rgb="FF000000"/>
      </bottom>
      <diagonal/>
    </border>
    <border>
      <left/>
      <right style="thin">
        <color rgb="FF000000"/>
      </right>
      <top style="medium">
        <color rgb="FF000000"/>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thin">
        <color indexed="64"/>
      </bottom>
      <diagonal/>
    </border>
  </borders>
  <cellStyleXfs count="6">
    <xf numFmtId="0" fontId="0" fillId="0" borderId="0"/>
    <xf numFmtId="166"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3" fillId="0" borderId="0"/>
    <xf numFmtId="0" fontId="15" fillId="0" borderId="0"/>
  </cellStyleXfs>
  <cellXfs count="145">
    <xf numFmtId="0" fontId="0" fillId="0" borderId="0" xfId="0"/>
    <xf numFmtId="0" fontId="2" fillId="0" borderId="0" xfId="0" applyFont="1"/>
    <xf numFmtId="4" fontId="2" fillId="0" borderId="0" xfId="0" applyNumberFormat="1" applyFont="1" applyAlignment="1">
      <alignment horizontal="center"/>
    </xf>
    <xf numFmtId="0" fontId="2" fillId="0" borderId="0" xfId="0" applyFont="1" applyAlignment="1">
      <alignment horizontal="right"/>
    </xf>
    <xf numFmtId="4" fontId="2" fillId="0" borderId="0" xfId="0" applyNumberFormat="1" applyFont="1"/>
    <xf numFmtId="2" fontId="2" fillId="0" borderId="0" xfId="0" applyNumberFormat="1" applyFont="1"/>
    <xf numFmtId="0" fontId="3" fillId="0" borderId="0" xfId="0" applyFont="1"/>
    <xf numFmtId="4" fontId="3" fillId="0" borderId="0" xfId="0" applyNumberFormat="1" applyFont="1"/>
    <xf numFmtId="0" fontId="2" fillId="0" borderId="6" xfId="0" applyFont="1" applyBorder="1" applyAlignment="1">
      <alignment horizontal="center" wrapText="1"/>
    </xf>
    <xf numFmtId="0" fontId="5" fillId="0" borderId="0" xfId="0" applyFont="1" applyAlignment="1">
      <alignment horizontal="center"/>
    </xf>
    <xf numFmtId="4" fontId="5" fillId="0" borderId="0" xfId="0" applyNumberFormat="1" applyFont="1" applyAlignment="1">
      <alignment horizontal="center"/>
    </xf>
    <xf numFmtId="0" fontId="5" fillId="0" borderId="0" xfId="0" applyFont="1" applyAlignment="1">
      <alignment horizontal="right"/>
    </xf>
    <xf numFmtId="4" fontId="0" fillId="0" borderId="0" xfId="0" applyNumberFormat="1"/>
    <xf numFmtId="0" fontId="2" fillId="0" borderId="18" xfId="0" applyFont="1" applyBorder="1" applyAlignment="1">
      <alignment horizontal="center"/>
    </xf>
    <xf numFmtId="166" fontId="2" fillId="0" borderId="5" xfId="1" applyFont="1" applyFill="1" applyBorder="1" applyAlignment="1">
      <alignment horizontal="right"/>
    </xf>
    <xf numFmtId="2" fontId="0" fillId="0" borderId="0" xfId="0" applyNumberFormat="1"/>
    <xf numFmtId="0" fontId="8" fillId="0" borderId="0" xfId="2"/>
    <xf numFmtId="164" fontId="2" fillId="2" borderId="10" xfId="0" applyNumberFormat="1" applyFont="1" applyFill="1" applyBorder="1" applyAlignment="1">
      <alignment horizontal="center" vertical="center"/>
    </xf>
    <xf numFmtId="166" fontId="0" fillId="0" borderId="0" xfId="0" applyNumberFormat="1"/>
    <xf numFmtId="0" fontId="7" fillId="0" borderId="0" xfId="0" applyFont="1"/>
    <xf numFmtId="0" fontId="3" fillId="0" borderId="0" xfId="0" applyFont="1" applyAlignment="1">
      <alignment horizontal="center"/>
    </xf>
    <xf numFmtId="166" fontId="3" fillId="0" borderId="0" xfId="0" applyNumberFormat="1" applyFont="1" applyAlignment="1">
      <alignment horizontal="center"/>
    </xf>
    <xf numFmtId="0" fontId="11" fillId="0" borderId="0" xfId="0" applyFont="1" applyAlignment="1">
      <alignment horizontal="center"/>
    </xf>
    <xf numFmtId="166" fontId="2" fillId="0" borderId="32" xfId="1" applyFont="1" applyFill="1" applyBorder="1" applyAlignment="1"/>
    <xf numFmtId="166" fontId="2" fillId="0" borderId="3" xfId="1" applyFont="1" applyFill="1" applyBorder="1" applyAlignment="1"/>
    <xf numFmtId="166" fontId="3" fillId="0" borderId="33" xfId="1" applyFont="1" applyFill="1" applyBorder="1" applyAlignment="1"/>
    <xf numFmtId="166" fontId="4" fillId="0" borderId="34" xfId="1" applyFont="1" applyFill="1" applyBorder="1" applyAlignment="1"/>
    <xf numFmtId="166" fontId="4" fillId="0" borderId="35" xfId="1" applyFont="1" applyFill="1" applyBorder="1" applyAlignment="1"/>
    <xf numFmtId="166" fontId="4" fillId="0" borderId="36" xfId="1" applyFont="1" applyFill="1" applyBorder="1" applyAlignment="1"/>
    <xf numFmtId="166" fontId="2" fillId="0" borderId="7" xfId="1" applyFont="1" applyFill="1" applyBorder="1" applyAlignment="1"/>
    <xf numFmtId="166" fontId="4" fillId="0" borderId="7" xfId="1" applyFont="1" applyFill="1" applyBorder="1" applyAlignment="1"/>
    <xf numFmtId="9" fontId="3" fillId="0" borderId="37" xfId="0" applyNumberFormat="1" applyFont="1" applyBorder="1"/>
    <xf numFmtId="166" fontId="3" fillId="0" borderId="28" xfId="1" applyFont="1" applyFill="1" applyBorder="1" applyAlignment="1"/>
    <xf numFmtId="166" fontId="4" fillId="0" borderId="28" xfId="1" applyFont="1" applyFill="1" applyBorder="1" applyAlignment="1"/>
    <xf numFmtId="9" fontId="4" fillId="0" borderId="37" xfId="3" applyFont="1" applyFill="1" applyBorder="1" applyAlignment="1"/>
    <xf numFmtId="0" fontId="0" fillId="0" borderId="0" xfId="0" applyAlignment="1">
      <alignment horizontal="right"/>
    </xf>
    <xf numFmtId="0" fontId="12" fillId="0" borderId="0" xfId="0" applyFont="1"/>
    <xf numFmtId="0" fontId="12" fillId="0" borderId="0" xfId="4" applyFont="1" applyAlignment="1">
      <alignment horizontal="right" vertical="center"/>
    </xf>
    <xf numFmtId="0" fontId="12" fillId="0" borderId="38" xfId="4" applyFont="1" applyBorder="1" applyAlignment="1">
      <alignment vertical="center" wrapText="1"/>
    </xf>
    <xf numFmtId="0" fontId="12" fillId="0" borderId="38" xfId="0" applyFont="1" applyBorder="1"/>
    <xf numFmtId="0" fontId="14" fillId="0" borderId="38" xfId="0" applyFont="1" applyBorder="1"/>
    <xf numFmtId="0" fontId="12" fillId="0" borderId="0" xfId="5" applyFont="1" applyAlignment="1">
      <alignment vertical="center"/>
    </xf>
    <xf numFmtId="0" fontId="12" fillId="0" borderId="0" xfId="4" applyFont="1" applyAlignment="1">
      <alignment horizontal="center" vertical="center" wrapText="1"/>
    </xf>
    <xf numFmtId="166" fontId="2" fillId="0" borderId="19" xfId="1" applyFont="1" applyFill="1" applyBorder="1" applyAlignment="1">
      <alignment horizontal="right"/>
    </xf>
    <xf numFmtId="166" fontId="2" fillId="0" borderId="7" xfId="1" applyFont="1" applyFill="1" applyBorder="1" applyAlignment="1">
      <alignment horizontal="center" vertical="center"/>
    </xf>
    <xf numFmtId="166" fontId="2" fillId="2" borderId="7" xfId="1" applyFont="1" applyFill="1" applyBorder="1" applyAlignment="1">
      <alignment horizontal="center" vertical="center"/>
    </xf>
    <xf numFmtId="166" fontId="2" fillId="0" borderId="28" xfId="1" applyFont="1" applyFill="1" applyBorder="1" applyAlignment="1">
      <alignment horizontal="center" vertical="center"/>
    </xf>
    <xf numFmtId="0" fontId="2" fillId="0" borderId="25" xfId="0" applyFont="1" applyBorder="1" applyAlignment="1">
      <alignment horizontal="center" vertical="center" wrapText="1"/>
    </xf>
    <xf numFmtId="0" fontId="2" fillId="0" borderId="46" xfId="0" applyFont="1" applyBorder="1" applyAlignment="1">
      <alignment horizontal="left" vertical="center" wrapText="1"/>
    </xf>
    <xf numFmtId="0" fontId="3" fillId="0" borderId="40" xfId="0" applyFont="1" applyBorder="1" applyAlignment="1">
      <alignment horizont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2" fillId="3" borderId="47" xfId="0" applyFont="1" applyFill="1" applyBorder="1" applyAlignment="1">
      <alignment horizontal="left" vertical="center" wrapText="1"/>
    </xf>
    <xf numFmtId="0" fontId="3" fillId="0" borderId="47" xfId="0" applyFont="1" applyBorder="1" applyAlignment="1">
      <alignment horizontal="center" vertical="center" wrapText="1"/>
    </xf>
    <xf numFmtId="0" fontId="6" fillId="0" borderId="29" xfId="0" applyFont="1" applyBorder="1" applyAlignment="1">
      <alignment horizontal="center" vertical="center" wrapText="1"/>
    </xf>
    <xf numFmtId="166" fontId="4" fillId="0" borderId="25" xfId="1" applyFont="1" applyFill="1" applyBorder="1" applyAlignment="1"/>
    <xf numFmtId="0" fontId="2" fillId="2" borderId="0" xfId="0" applyFont="1" applyFill="1" applyAlignment="1">
      <alignment horizontal="center"/>
    </xf>
    <xf numFmtId="0" fontId="4" fillId="2" borderId="0" xfId="0" applyFont="1" applyFill="1" applyAlignment="1">
      <alignment horizontal="center"/>
    </xf>
    <xf numFmtId="0" fontId="10" fillId="0" borderId="37" xfId="0" applyFont="1" applyBorder="1"/>
    <xf numFmtId="0" fontId="10" fillId="0" borderId="51" xfId="0" applyFont="1" applyBorder="1"/>
    <xf numFmtId="166" fontId="2" fillId="0" borderId="25" xfId="1" applyFont="1" applyFill="1" applyBorder="1" applyAlignment="1"/>
    <xf numFmtId="0" fontId="0" fillId="0" borderId="7" xfId="0" applyBorder="1"/>
    <xf numFmtId="166" fontId="4" fillId="0" borderId="42" xfId="1" applyFont="1" applyFill="1" applyBorder="1" applyAlignment="1"/>
    <xf numFmtId="0" fontId="18" fillId="0" borderId="0" xfId="0" applyFont="1"/>
    <xf numFmtId="0" fontId="2" fillId="0" borderId="17" xfId="0" applyFont="1" applyBorder="1" applyAlignment="1">
      <alignment horizontal="center" vertical="center"/>
    </xf>
    <xf numFmtId="0" fontId="2" fillId="0" borderId="2" xfId="0" applyFont="1" applyBorder="1" applyAlignment="1">
      <alignment horizontal="center" vertical="center" wrapText="1"/>
    </xf>
    <xf numFmtId="164" fontId="7" fillId="0" borderId="54" xfId="0" applyNumberFormat="1" applyFont="1" applyBorder="1" applyAlignment="1">
      <alignment horizontal="center" vertical="center" textRotation="90" wrapText="1"/>
    </xf>
    <xf numFmtId="164" fontId="2" fillId="0" borderId="54" xfId="0" applyNumberFormat="1" applyFont="1" applyBorder="1" applyAlignment="1">
      <alignment horizontal="center" vertical="center" textRotation="90" wrapText="1"/>
    </xf>
    <xf numFmtId="165" fontId="2" fillId="2" borderId="54" xfId="0" applyNumberFormat="1" applyFont="1" applyFill="1" applyBorder="1" applyAlignment="1">
      <alignment horizontal="center" vertical="center" textRotation="90" wrapText="1"/>
    </xf>
    <xf numFmtId="0" fontId="2" fillId="0" borderId="47" xfId="0" applyFont="1" applyBorder="1" applyAlignment="1">
      <alignment horizontal="left" vertical="center" wrapText="1"/>
    </xf>
    <xf numFmtId="0" fontId="2" fillId="0" borderId="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8" xfId="0" applyFont="1" applyBorder="1" applyAlignment="1">
      <alignment horizontal="center" vertical="center"/>
    </xf>
    <xf numFmtId="0" fontId="2" fillId="0" borderId="3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4" xfId="0" applyFont="1" applyBorder="1" applyAlignment="1">
      <alignment horizontal="center" vertical="center"/>
    </xf>
    <xf numFmtId="0" fontId="2" fillId="0" borderId="21" xfId="0" applyFont="1" applyBorder="1" applyAlignment="1">
      <alignment horizontal="center" vertical="center" wrapText="1"/>
    </xf>
    <xf numFmtId="166" fontId="2" fillId="0" borderId="1" xfId="1" applyFont="1" applyFill="1" applyBorder="1" applyAlignment="1">
      <alignment horizontal="center" vertical="center"/>
    </xf>
    <xf numFmtId="166" fontId="2" fillId="0" borderId="16" xfId="1" applyFont="1" applyFill="1" applyBorder="1" applyAlignment="1">
      <alignment horizontal="center" vertical="center"/>
    </xf>
    <xf numFmtId="166" fontId="2" fillId="2" borderId="1" xfId="1" applyFont="1" applyFill="1" applyBorder="1" applyAlignment="1">
      <alignment horizontal="center" vertical="center"/>
    </xf>
    <xf numFmtId="166" fontId="2" fillId="0" borderId="31" xfId="1" applyFont="1" applyFill="1" applyBorder="1" applyAlignment="1">
      <alignment horizontal="center" vertical="center"/>
    </xf>
    <xf numFmtId="166" fontId="2" fillId="0" borderId="41" xfId="1" applyFont="1" applyFill="1" applyBorder="1" applyAlignment="1">
      <alignment horizontal="center" vertical="center"/>
    </xf>
    <xf numFmtId="166" fontId="2" fillId="2" borderId="3" xfId="1" applyFont="1" applyFill="1" applyBorder="1" applyAlignment="1">
      <alignment horizontal="center" vertical="center"/>
    </xf>
    <xf numFmtId="166" fontId="2" fillId="0" borderId="3" xfId="1" applyFont="1" applyFill="1" applyBorder="1" applyAlignment="1">
      <alignment horizontal="center" vertical="center"/>
    </xf>
    <xf numFmtId="166" fontId="2" fillId="0" borderId="5" xfId="1" applyFont="1" applyFill="1" applyBorder="1" applyAlignment="1">
      <alignment horizontal="center" vertical="center"/>
    </xf>
    <xf numFmtId="166" fontId="2" fillId="0" borderId="19" xfId="1" applyFont="1" applyFill="1" applyBorder="1" applyAlignment="1">
      <alignment horizontal="center" vertical="center"/>
    </xf>
    <xf numFmtId="166" fontId="2" fillId="0" borderId="2" xfId="1" applyFont="1" applyFill="1" applyBorder="1" applyAlignment="1">
      <alignment horizontal="center" vertical="center"/>
    </xf>
    <xf numFmtId="166" fontId="2" fillId="0" borderId="22" xfId="1" applyFont="1" applyFill="1" applyBorder="1" applyAlignment="1">
      <alignment horizontal="center" vertical="center"/>
    </xf>
    <xf numFmtId="166" fontId="2" fillId="0" borderId="20" xfId="1" applyFont="1" applyFill="1" applyBorder="1" applyAlignment="1">
      <alignment horizontal="center" vertical="center"/>
    </xf>
    <xf numFmtId="166" fontId="2" fillId="0" borderId="42" xfId="1" applyFont="1" applyFill="1" applyBorder="1" applyAlignment="1">
      <alignment horizontal="center" vertical="center"/>
    </xf>
    <xf numFmtId="166" fontId="2" fillId="0" borderId="43" xfId="1" applyFont="1" applyFill="1" applyBorder="1" applyAlignment="1">
      <alignment horizontal="center" vertical="center"/>
    </xf>
    <xf numFmtId="0" fontId="9" fillId="0" borderId="29" xfId="0" applyFont="1" applyBorder="1" applyAlignment="1">
      <alignment horizontal="left" vertical="center" wrapText="1"/>
    </xf>
    <xf numFmtId="0" fontId="2" fillId="0" borderId="29" xfId="0" applyFont="1" applyBorder="1" applyAlignment="1">
      <alignment horizontal="left" vertical="center" wrapText="1"/>
    </xf>
    <xf numFmtId="0" fontId="2" fillId="0" borderId="52" xfId="0" applyFont="1" applyBorder="1" applyAlignment="1">
      <alignment horizontal="left" vertical="center" wrapText="1"/>
    </xf>
    <xf numFmtId="0" fontId="2" fillId="0" borderId="49" xfId="0" applyFont="1" applyBorder="1" applyAlignment="1">
      <alignment horizontal="left" vertical="center" wrapText="1"/>
    </xf>
    <xf numFmtId="0" fontId="3" fillId="0" borderId="48" xfId="0" applyFont="1" applyBorder="1" applyAlignment="1">
      <alignment horizontal="left" vertical="center" wrapText="1"/>
    </xf>
    <xf numFmtId="0" fontId="2" fillId="0" borderId="40" xfId="0" applyFont="1" applyBorder="1" applyAlignment="1">
      <alignment horizontal="left" vertical="center" wrapText="1"/>
    </xf>
    <xf numFmtId="0" fontId="2" fillId="0" borderId="50" xfId="0" applyFont="1" applyBorder="1" applyAlignment="1">
      <alignment horizontal="left" vertical="center" wrapText="1"/>
    </xf>
    <xf numFmtId="0" fontId="7" fillId="0" borderId="30" xfId="0" applyFont="1" applyBorder="1" applyAlignment="1">
      <alignment horizontal="left" vertical="center" wrapText="1"/>
    </xf>
    <xf numFmtId="166" fontId="3" fillId="0" borderId="23" xfId="1" applyFont="1" applyFill="1" applyBorder="1" applyAlignment="1"/>
    <xf numFmtId="166" fontId="3" fillId="0" borderId="57" xfId="1" applyFont="1" applyFill="1" applyBorder="1" applyAlignment="1"/>
    <xf numFmtId="166" fontId="3" fillId="0" borderId="58" xfId="1" applyFont="1" applyFill="1" applyBorder="1" applyAlignment="1"/>
    <xf numFmtId="166" fontId="3" fillId="0" borderId="59" xfId="1" applyFont="1" applyFill="1" applyBorder="1" applyAlignment="1"/>
    <xf numFmtId="166" fontId="9" fillId="0" borderId="1" xfId="1" applyFont="1" applyFill="1" applyBorder="1" applyAlignment="1">
      <alignment horizontal="center" vertical="center"/>
    </xf>
    <xf numFmtId="166" fontId="9" fillId="0" borderId="7" xfId="1" applyFont="1" applyFill="1" applyBorder="1" applyAlignment="1">
      <alignment horizontal="center" vertical="center"/>
    </xf>
    <xf numFmtId="166" fontId="9" fillId="0" borderId="31" xfId="1" applyFont="1" applyFill="1" applyBorder="1" applyAlignment="1">
      <alignment horizontal="center" vertical="center"/>
    </xf>
    <xf numFmtId="166" fontId="9" fillId="2" borderId="3" xfId="1" applyFont="1" applyFill="1" applyBorder="1" applyAlignment="1">
      <alignment horizontal="center" vertical="center"/>
    </xf>
    <xf numFmtId="166" fontId="9" fillId="2" borderId="1" xfId="1" applyFont="1" applyFill="1" applyBorder="1" applyAlignment="1">
      <alignment horizontal="center" vertical="center"/>
    </xf>
    <xf numFmtId="166" fontId="9" fillId="0" borderId="5" xfId="1" applyFont="1" applyFill="1" applyBorder="1" applyAlignment="1">
      <alignment horizontal="center" vertical="center"/>
    </xf>
    <xf numFmtId="166" fontId="9" fillId="0" borderId="22" xfId="1" applyFont="1" applyFill="1" applyBorder="1" applyAlignment="1">
      <alignment horizontal="center" vertical="center"/>
    </xf>
    <xf numFmtId="0" fontId="19" fillId="0" borderId="0" xfId="0" applyFont="1"/>
    <xf numFmtId="0" fontId="20" fillId="0" borderId="0" xfId="0" applyFont="1"/>
    <xf numFmtId="0" fontId="2" fillId="0" borderId="38" xfId="0" applyFont="1" applyBorder="1" applyAlignment="1">
      <alignment horizontal="center" vertical="center" wrapText="1"/>
    </xf>
    <xf numFmtId="0" fontId="19" fillId="0" borderId="0" xfId="0" applyFont="1" applyAlignment="1">
      <alignment horizontal="center"/>
    </xf>
    <xf numFmtId="166" fontId="3"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left"/>
    </xf>
    <xf numFmtId="0" fontId="6" fillId="0" borderId="0" xfId="0" applyFont="1" applyAlignment="1">
      <alignment horizontal="center"/>
    </xf>
    <xf numFmtId="0" fontId="7" fillId="0" borderId="24" xfId="0" applyFont="1" applyBorder="1" applyAlignment="1">
      <alignment horizontal="center"/>
    </xf>
    <xf numFmtId="0" fontId="11" fillId="0" borderId="0" xfId="0" applyFont="1" applyAlignment="1">
      <alignment horizont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2" xfId="0" applyFont="1" applyBorder="1" applyAlignment="1">
      <alignment horizontal="center" vertical="center" textRotation="90" wrapText="1"/>
    </xf>
    <xf numFmtId="0" fontId="2" fillId="0" borderId="63" xfId="0" applyFont="1" applyBorder="1" applyAlignment="1">
      <alignment horizontal="center" vertical="center" textRotation="90" wrapText="1"/>
    </xf>
    <xf numFmtId="4" fontId="2" fillId="0" borderId="8" xfId="0" applyNumberFormat="1" applyFont="1" applyBorder="1" applyAlignment="1">
      <alignment horizontal="center" vertical="center" textRotation="90"/>
    </xf>
    <xf numFmtId="4" fontId="2" fillId="0" borderId="53" xfId="0" applyNumberFormat="1" applyFont="1" applyBorder="1" applyAlignment="1">
      <alignment horizontal="center" vertical="center" textRotation="90"/>
    </xf>
    <xf numFmtId="164" fontId="2" fillId="2" borderId="9"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4" fontId="2" fillId="0" borderId="12"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2" fillId="0" borderId="14" xfId="0" applyNumberFormat="1" applyFont="1" applyBorder="1" applyAlignment="1">
      <alignment horizontal="center" vertical="center"/>
    </xf>
    <xf numFmtId="0" fontId="17" fillId="0" borderId="0" xfId="0" applyFont="1" applyAlignment="1">
      <alignment horizontal="right"/>
    </xf>
    <xf numFmtId="0" fontId="17" fillId="0" borderId="27" xfId="0" applyFont="1" applyBorder="1" applyAlignment="1">
      <alignment horizontal="right"/>
    </xf>
    <xf numFmtId="0" fontId="0" fillId="0" borderId="0" xfId="0" applyAlignment="1">
      <alignment horizontal="left"/>
    </xf>
    <xf numFmtId="0" fontId="16" fillId="0" borderId="39" xfId="4" applyFont="1" applyBorder="1" applyAlignment="1">
      <alignment horizontal="center" vertical="center" wrapText="1"/>
    </xf>
    <xf numFmtId="164" fontId="2" fillId="0" borderId="15" xfId="0" applyNumberFormat="1" applyFont="1" applyBorder="1" applyAlignment="1">
      <alignment horizontal="center" vertical="center" textRotation="90" wrapText="1"/>
    </xf>
    <xf numFmtId="164" fontId="2" fillId="0" borderId="55" xfId="0" applyNumberFormat="1" applyFont="1" applyBorder="1" applyAlignment="1">
      <alignment horizontal="center" vertical="center" textRotation="90" wrapText="1"/>
    </xf>
    <xf numFmtId="0" fontId="3" fillId="0" borderId="0" xfId="0" applyFont="1" applyAlignment="1">
      <alignment horizontal="right"/>
    </xf>
    <xf numFmtId="0" fontId="11" fillId="0" borderId="0" xfId="0" applyFont="1" applyAlignment="1">
      <alignment horizontal="right"/>
    </xf>
    <xf numFmtId="0" fontId="11" fillId="0" borderId="27" xfId="0" applyFont="1" applyBorder="1" applyAlignment="1">
      <alignment horizontal="right"/>
    </xf>
  </cellXfs>
  <cellStyles count="6">
    <cellStyle name="Hipersaite" xfId="2" builtinId="8"/>
    <cellStyle name="Komats" xfId="1" builtinId="3" customBuiltin="1"/>
    <cellStyle name="Normal 10 4" xfId="4" xr:uid="{00000000-0005-0000-0000-000003000000}"/>
    <cellStyle name="Parasts" xfId="0" builtinId="0" customBuiltin="1"/>
    <cellStyle name="Procenti" xfId="3" builtinId="5"/>
    <cellStyle name="Style 1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19" zoomScaleNormal="100" workbookViewId="0">
      <selection activeCell="O36" sqref="O36"/>
    </sheetView>
  </sheetViews>
  <sheetFormatPr defaultRowHeight="15" x14ac:dyDescent="0.25"/>
  <cols>
    <col min="1" max="1" width="9.140625" customWidth="1"/>
    <col min="2" max="2" width="43.85546875" bestFit="1" customWidth="1"/>
    <col min="3" max="3" width="8.140625" customWidth="1"/>
    <col min="4" max="4" width="7.7109375" bestFit="1" customWidth="1"/>
    <col min="5" max="9" width="9.42578125" customWidth="1"/>
    <col min="10" max="10" width="10.85546875" customWidth="1"/>
    <col min="11" max="11" width="9.42578125" customWidth="1"/>
    <col min="12" max="12" width="10.28515625" customWidth="1"/>
    <col min="13" max="13" width="10.5703125" customWidth="1"/>
    <col min="14" max="14" width="9.42578125" customWidth="1"/>
    <col min="15" max="15" width="10.42578125" customWidth="1"/>
    <col min="16" max="16" width="9.140625" customWidth="1"/>
    <col min="17" max="17" width="7.140625" customWidth="1"/>
  </cols>
  <sheetData>
    <row r="1" spans="1:20" ht="15.75" x14ac:dyDescent="0.25">
      <c r="C1" s="112"/>
      <c r="D1" s="115" t="s">
        <v>65</v>
      </c>
      <c r="E1" s="115"/>
      <c r="F1" s="115"/>
      <c r="G1" s="115"/>
      <c r="H1" s="115"/>
      <c r="I1" s="115"/>
      <c r="J1" s="112"/>
      <c r="K1" s="112"/>
    </row>
    <row r="2" spans="1:20" ht="15.75" x14ac:dyDescent="0.25">
      <c r="C2" s="115" t="s">
        <v>64</v>
      </c>
      <c r="D2" s="115"/>
      <c r="E2" s="115"/>
      <c r="F2" s="115"/>
      <c r="G2" s="115"/>
      <c r="H2" s="115"/>
      <c r="I2" s="115"/>
      <c r="J2" s="115"/>
      <c r="K2" s="115"/>
    </row>
    <row r="3" spans="1:20" ht="16.899999999999999" customHeight="1" x14ac:dyDescent="0.25">
      <c r="C3" s="113"/>
      <c r="D3" s="113"/>
      <c r="E3" s="113"/>
      <c r="F3" s="113"/>
      <c r="G3" s="113"/>
      <c r="H3" s="113"/>
      <c r="I3" s="113"/>
      <c r="J3" s="113"/>
      <c r="K3" s="113"/>
    </row>
    <row r="4" spans="1:20" ht="15.75" x14ac:dyDescent="0.25">
      <c r="A4" s="118" t="s">
        <v>36</v>
      </c>
      <c r="B4" s="118"/>
      <c r="C4" s="118"/>
      <c r="D4" s="118"/>
      <c r="E4" s="118"/>
      <c r="F4" s="2"/>
      <c r="G4" s="3"/>
      <c r="H4" s="3"/>
      <c r="I4" s="3"/>
      <c r="J4" s="3"/>
      <c r="K4" s="3"/>
      <c r="L4" s="1"/>
      <c r="M4" s="1"/>
      <c r="N4" s="3"/>
      <c r="O4" s="3"/>
    </row>
    <row r="5" spans="1:20" ht="15.75" x14ac:dyDescent="0.25">
      <c r="A5" s="118" t="s">
        <v>31</v>
      </c>
      <c r="B5" s="118"/>
      <c r="C5" s="118"/>
      <c r="D5" s="118"/>
      <c r="E5" s="118"/>
      <c r="F5" s="4"/>
      <c r="G5" s="5"/>
      <c r="H5" s="5"/>
      <c r="I5" s="5"/>
      <c r="J5" s="5"/>
      <c r="K5" s="5"/>
      <c r="L5" s="5"/>
      <c r="M5" s="5"/>
      <c r="N5" s="1"/>
      <c r="O5" s="1"/>
    </row>
    <row r="6" spans="1:20" ht="15.75" x14ac:dyDescent="0.25">
      <c r="A6" s="118" t="s">
        <v>63</v>
      </c>
      <c r="B6" s="118"/>
      <c r="C6" s="118"/>
      <c r="D6" s="118"/>
      <c r="E6" s="118"/>
      <c r="F6" s="7"/>
      <c r="G6" s="6"/>
      <c r="H6" s="6"/>
      <c r="I6" s="121" t="s">
        <v>34</v>
      </c>
      <c r="J6" s="121"/>
      <c r="K6" s="121"/>
      <c r="L6" s="121"/>
      <c r="M6" s="116" t="e">
        <f>O44</f>
        <v>#VALUE!</v>
      </c>
      <c r="N6" s="117"/>
      <c r="O6" s="1" t="s">
        <v>35</v>
      </c>
    </row>
    <row r="7" spans="1:20" ht="15.75" x14ac:dyDescent="0.25">
      <c r="A7" s="118" t="s">
        <v>71</v>
      </c>
      <c r="B7" s="118"/>
      <c r="C7" s="118"/>
      <c r="D7" s="118"/>
      <c r="E7" s="118"/>
      <c r="F7" s="7"/>
      <c r="G7" s="6"/>
      <c r="H7" s="6"/>
      <c r="I7" s="22"/>
      <c r="J7" s="22"/>
      <c r="K7" s="22"/>
      <c r="L7" s="22"/>
      <c r="M7" s="21"/>
      <c r="N7" s="20"/>
      <c r="O7" s="1"/>
    </row>
    <row r="8" spans="1:20" ht="19.149999999999999" customHeight="1" x14ac:dyDescent="0.25">
      <c r="A8" s="119"/>
      <c r="B8" s="119"/>
      <c r="C8" s="119"/>
      <c r="D8" s="119"/>
      <c r="E8" s="119"/>
      <c r="F8" s="119"/>
      <c r="G8" s="119"/>
      <c r="H8" s="119"/>
      <c r="I8" s="119"/>
      <c r="J8" s="119"/>
      <c r="K8" s="119"/>
      <c r="L8" s="119"/>
      <c r="M8" s="119"/>
      <c r="N8" s="119"/>
      <c r="O8" s="119"/>
    </row>
    <row r="9" spans="1:20" ht="16.5" thickBot="1" x14ac:dyDescent="0.3">
      <c r="A9" s="19"/>
      <c r="B9" s="120" t="s">
        <v>33</v>
      </c>
      <c r="C9" s="120"/>
      <c r="D9" s="19"/>
      <c r="E9" s="19"/>
      <c r="F9" s="19"/>
      <c r="G9" s="19"/>
      <c r="H9" s="19"/>
      <c r="I9" s="19"/>
      <c r="J9" s="19"/>
      <c r="K9" s="19"/>
      <c r="L9" s="19"/>
      <c r="M9" s="19"/>
      <c r="N9" s="19"/>
      <c r="O9" s="19"/>
    </row>
    <row r="10" spans="1:20" ht="16.5" thickBot="1" x14ac:dyDescent="0.3">
      <c r="A10" s="122" t="s">
        <v>0</v>
      </c>
      <c r="B10" s="124" t="s">
        <v>1</v>
      </c>
      <c r="C10" s="126" t="s">
        <v>2</v>
      </c>
      <c r="D10" s="128" t="s">
        <v>3</v>
      </c>
      <c r="E10" s="130" t="s">
        <v>4</v>
      </c>
      <c r="F10" s="131"/>
      <c r="G10" s="131"/>
      <c r="H10" s="131"/>
      <c r="I10" s="132"/>
      <c r="J10" s="17"/>
      <c r="K10" s="133" t="s">
        <v>5</v>
      </c>
      <c r="L10" s="134"/>
      <c r="M10" s="134"/>
      <c r="N10" s="135"/>
      <c r="O10" s="140" t="s">
        <v>22</v>
      </c>
    </row>
    <row r="11" spans="1:20" ht="84.6" customHeight="1" x14ac:dyDescent="0.25">
      <c r="A11" s="123"/>
      <c r="B11" s="125"/>
      <c r="C11" s="127"/>
      <c r="D11" s="129"/>
      <c r="E11" s="66" t="s">
        <v>20</v>
      </c>
      <c r="F11" s="66" t="s">
        <v>21</v>
      </c>
      <c r="G11" s="67" t="s">
        <v>6</v>
      </c>
      <c r="H11" s="68" t="s">
        <v>7</v>
      </c>
      <c r="I11" s="67" t="s">
        <v>23</v>
      </c>
      <c r="J11" s="67" t="s">
        <v>44</v>
      </c>
      <c r="K11" s="66" t="s">
        <v>19</v>
      </c>
      <c r="L11" s="67" t="s">
        <v>6</v>
      </c>
      <c r="M11" s="68" t="s">
        <v>7</v>
      </c>
      <c r="N11" s="67" t="s">
        <v>23</v>
      </c>
      <c r="O11" s="141"/>
    </row>
    <row r="12" spans="1:20" ht="17.45" customHeight="1" x14ac:dyDescent="0.25">
      <c r="A12" s="13"/>
      <c r="B12" s="49" t="s">
        <v>8</v>
      </c>
      <c r="C12" s="8"/>
      <c r="D12" s="14"/>
      <c r="E12" s="14"/>
      <c r="F12" s="14"/>
      <c r="G12" s="14"/>
      <c r="H12" s="14"/>
      <c r="I12" s="14"/>
      <c r="J12" s="14"/>
      <c r="K12" s="14"/>
      <c r="L12" s="14"/>
      <c r="M12" s="14"/>
      <c r="N12" s="14"/>
      <c r="O12" s="43"/>
    </row>
    <row r="13" spans="1:20" ht="47.25" x14ac:dyDescent="0.25">
      <c r="A13" s="64">
        <v>1</v>
      </c>
      <c r="B13" s="69" t="s">
        <v>52</v>
      </c>
      <c r="C13" s="65" t="s">
        <v>10</v>
      </c>
      <c r="D13" s="79">
        <v>2</v>
      </c>
      <c r="E13" s="105">
        <v>0</v>
      </c>
      <c r="F13" s="105">
        <v>0</v>
      </c>
      <c r="G13" s="79">
        <f t="shared" ref="G13:G15" si="0">ROUND(E13*F13,2)</f>
        <v>0</v>
      </c>
      <c r="H13" s="79"/>
      <c r="I13" s="79">
        <v>0</v>
      </c>
      <c r="J13" s="79">
        <v>0</v>
      </c>
      <c r="K13" s="79">
        <f>ROUND(E13*D13,2)</f>
        <v>0</v>
      </c>
      <c r="L13" s="79">
        <f>ROUND(G13*D13,2)</f>
        <v>0</v>
      </c>
      <c r="M13" s="79"/>
      <c r="N13" s="79">
        <f>ROUND(I13*D13,2)</f>
        <v>0</v>
      </c>
      <c r="O13" s="80">
        <f>SUM(L13:N13)</f>
        <v>0</v>
      </c>
      <c r="T13" s="15"/>
    </row>
    <row r="14" spans="1:20" ht="63" x14ac:dyDescent="0.25">
      <c r="A14" s="64">
        <v>2</v>
      </c>
      <c r="B14" s="93" t="s">
        <v>56</v>
      </c>
      <c r="C14" s="65" t="s">
        <v>10</v>
      </c>
      <c r="D14" s="79">
        <v>6</v>
      </c>
      <c r="E14" s="105">
        <v>0</v>
      </c>
      <c r="F14" s="105">
        <v>0</v>
      </c>
      <c r="G14" s="79">
        <f t="shared" si="0"/>
        <v>0</v>
      </c>
      <c r="H14" s="79"/>
      <c r="I14" s="79">
        <v>0</v>
      </c>
      <c r="J14" s="79">
        <v>0</v>
      </c>
      <c r="K14" s="79">
        <f>ROUND(E14*D14,2)</f>
        <v>0</v>
      </c>
      <c r="L14" s="79">
        <f>ROUND(G14*D14,2)</f>
        <v>0</v>
      </c>
      <c r="M14" s="79"/>
      <c r="N14" s="79">
        <f>ROUND(I14*D14,2)</f>
        <v>0</v>
      </c>
      <c r="O14" s="80">
        <f>SUM(L14:N14)</f>
        <v>0</v>
      </c>
      <c r="T14" s="15"/>
    </row>
    <row r="15" spans="1:20" ht="31.5" x14ac:dyDescent="0.25">
      <c r="A15" s="64">
        <v>3</v>
      </c>
      <c r="B15" s="94" t="s">
        <v>53</v>
      </c>
      <c r="C15" s="65" t="s">
        <v>11</v>
      </c>
      <c r="D15" s="79">
        <v>1</v>
      </c>
      <c r="E15" s="105">
        <v>0</v>
      </c>
      <c r="F15" s="105">
        <v>0</v>
      </c>
      <c r="G15" s="79">
        <f t="shared" si="0"/>
        <v>0</v>
      </c>
      <c r="H15" s="79"/>
      <c r="I15" s="79">
        <v>0</v>
      </c>
      <c r="J15" s="79">
        <v>0</v>
      </c>
      <c r="K15" s="79">
        <f>ROUND(E15*D15,2)</f>
        <v>0</v>
      </c>
      <c r="L15" s="79">
        <f>ROUND(G15*D15,2)</f>
        <v>0</v>
      </c>
      <c r="M15" s="79"/>
      <c r="N15" s="79">
        <f>ROUND(I15*D15,2)</f>
        <v>0</v>
      </c>
      <c r="O15" s="80">
        <f t="shared" ref="O15:O30" si="1">SUM(L15:N15)</f>
        <v>0</v>
      </c>
      <c r="T15" s="15"/>
    </row>
    <row r="16" spans="1:20" ht="31.5" x14ac:dyDescent="0.25">
      <c r="A16" s="64">
        <v>4</v>
      </c>
      <c r="B16" s="93" t="s">
        <v>50</v>
      </c>
      <c r="C16" s="65" t="s">
        <v>11</v>
      </c>
      <c r="D16" s="79">
        <v>3.64</v>
      </c>
      <c r="E16" s="105">
        <v>0</v>
      </c>
      <c r="F16" s="105">
        <v>0</v>
      </c>
      <c r="G16" s="79">
        <f t="shared" ref="G16:G17" si="2">ROUND(E16*F16,2)</f>
        <v>0</v>
      </c>
      <c r="H16" s="79"/>
      <c r="I16" s="79">
        <v>0</v>
      </c>
      <c r="J16" s="79">
        <v>0</v>
      </c>
      <c r="K16" s="79">
        <f>ROUND(E16*D16,2)</f>
        <v>0</v>
      </c>
      <c r="L16" s="79">
        <f>ROUND(G16*D16,2)</f>
        <v>0</v>
      </c>
      <c r="M16" s="79"/>
      <c r="N16" s="79">
        <f>ROUND(I16*D16,2)</f>
        <v>0</v>
      </c>
      <c r="O16" s="80">
        <f t="shared" si="1"/>
        <v>0</v>
      </c>
      <c r="T16" s="15"/>
    </row>
    <row r="17" spans="1:20" ht="15.75" x14ac:dyDescent="0.25">
      <c r="A17" s="64">
        <v>5</v>
      </c>
      <c r="B17" s="93" t="s">
        <v>51</v>
      </c>
      <c r="C17" s="65" t="s">
        <v>11</v>
      </c>
      <c r="D17" s="79">
        <v>3.64</v>
      </c>
      <c r="E17" s="105">
        <v>0</v>
      </c>
      <c r="F17" s="105">
        <v>0</v>
      </c>
      <c r="G17" s="79">
        <f t="shared" si="2"/>
        <v>0</v>
      </c>
      <c r="H17" s="79"/>
      <c r="I17" s="79">
        <v>0</v>
      </c>
      <c r="J17" s="79">
        <v>0</v>
      </c>
      <c r="K17" s="79">
        <f>ROUND(E17*D17,2)</f>
        <v>0</v>
      </c>
      <c r="L17" s="79">
        <f>ROUND(G17*D17,2)</f>
        <v>0</v>
      </c>
      <c r="M17" s="79"/>
      <c r="N17" s="79">
        <f>ROUND(I17*D17,2)</f>
        <v>0</v>
      </c>
      <c r="O17" s="80">
        <f t="shared" si="1"/>
        <v>0</v>
      </c>
      <c r="T17" s="15"/>
    </row>
    <row r="18" spans="1:20" ht="15.75" x14ac:dyDescent="0.25">
      <c r="A18" s="64"/>
      <c r="B18" s="50" t="s">
        <v>45</v>
      </c>
      <c r="C18" s="65"/>
      <c r="D18" s="79"/>
      <c r="E18" s="105"/>
      <c r="F18" s="105"/>
      <c r="G18" s="79"/>
      <c r="H18" s="81"/>
      <c r="I18" s="79"/>
      <c r="J18" s="79">
        <f t="shared" ref="J18:J36" si="3">SUM(G18:I18)</f>
        <v>0</v>
      </c>
      <c r="K18" s="79"/>
      <c r="L18" s="79"/>
      <c r="M18" s="79"/>
      <c r="N18" s="79"/>
      <c r="O18" s="80"/>
      <c r="T18" s="15"/>
    </row>
    <row r="19" spans="1:20" ht="141.75" x14ac:dyDescent="0.25">
      <c r="A19" s="64">
        <v>6</v>
      </c>
      <c r="B19" s="95" t="s">
        <v>54</v>
      </c>
      <c r="C19" s="47" t="s">
        <v>9</v>
      </c>
      <c r="D19" s="44">
        <v>1</v>
      </c>
      <c r="E19" s="106">
        <v>0</v>
      </c>
      <c r="F19" s="106">
        <v>0</v>
      </c>
      <c r="G19" s="44">
        <f t="shared" ref="G19:G23" si="4">ROUND(E19*F19,2)</f>
        <v>0</v>
      </c>
      <c r="H19" s="45">
        <v>0</v>
      </c>
      <c r="I19" s="45">
        <v>0</v>
      </c>
      <c r="J19" s="44">
        <f t="shared" si="3"/>
        <v>0</v>
      </c>
      <c r="K19" s="44">
        <f>ROUND(E19*D19,2)</f>
        <v>0</v>
      </c>
      <c r="L19" s="44">
        <f>ROUND(G19*D19,2)</f>
        <v>0</v>
      </c>
      <c r="M19" s="44">
        <f>ROUND(H19*D19,2)</f>
        <v>0</v>
      </c>
      <c r="N19" s="44">
        <f>ROUND(I19*D19,2)</f>
        <v>0</v>
      </c>
      <c r="O19" s="46">
        <f t="shared" si="1"/>
        <v>0</v>
      </c>
      <c r="T19" s="15"/>
    </row>
    <row r="20" spans="1:20" ht="141.75" x14ac:dyDescent="0.25">
      <c r="A20" s="64">
        <v>7</v>
      </c>
      <c r="B20" s="48" t="s">
        <v>55</v>
      </c>
      <c r="C20" s="47" t="s">
        <v>9</v>
      </c>
      <c r="D20" s="44">
        <v>1</v>
      </c>
      <c r="E20" s="106">
        <v>0</v>
      </c>
      <c r="F20" s="106">
        <v>0</v>
      </c>
      <c r="G20" s="44">
        <f t="shared" si="4"/>
        <v>0</v>
      </c>
      <c r="H20" s="45">
        <v>0</v>
      </c>
      <c r="I20" s="45">
        <v>0</v>
      </c>
      <c r="J20" s="44">
        <v>0</v>
      </c>
      <c r="K20" s="44">
        <f>ROUND(E20*D20,2)</f>
        <v>0</v>
      </c>
      <c r="L20" s="44">
        <f>ROUND(G20*D20,2)</f>
        <v>0</v>
      </c>
      <c r="M20" s="44">
        <f>ROUND(H20*D20,2)</f>
        <v>0</v>
      </c>
      <c r="N20" s="44">
        <f>ROUND(I20*D20,2)</f>
        <v>0</v>
      </c>
      <c r="O20" s="46">
        <f t="shared" si="1"/>
        <v>0</v>
      </c>
      <c r="T20" s="15"/>
    </row>
    <row r="21" spans="1:20" ht="47.25" x14ac:dyDescent="0.25">
      <c r="A21" s="64">
        <v>8</v>
      </c>
      <c r="B21" s="48" t="s">
        <v>57</v>
      </c>
      <c r="C21" s="47" t="s">
        <v>10</v>
      </c>
      <c r="D21" s="44">
        <v>2</v>
      </c>
      <c r="E21" s="106">
        <v>0</v>
      </c>
      <c r="F21" s="106">
        <v>0</v>
      </c>
      <c r="G21" s="44">
        <f t="shared" si="4"/>
        <v>0</v>
      </c>
      <c r="H21" s="44"/>
      <c r="I21" s="44">
        <v>0</v>
      </c>
      <c r="J21" s="44">
        <f t="shared" ref="J21" si="5">SUM(G21:I21)</f>
        <v>0</v>
      </c>
      <c r="K21" s="44">
        <f t="shared" ref="K21:K23" si="6">ROUND(E21*D21,2)</f>
        <v>0</v>
      </c>
      <c r="L21" s="44">
        <f t="shared" ref="L21:L22" si="7">ROUND(G21*D21,2)</f>
        <v>0</v>
      </c>
      <c r="M21" s="44">
        <f t="shared" ref="M21:M23" si="8">ROUND(H21*D21,2)</f>
        <v>0</v>
      </c>
      <c r="N21" s="44">
        <f t="shared" ref="N21:N23" si="9">ROUND(I21*D21,2)</f>
        <v>0</v>
      </c>
      <c r="O21" s="46">
        <f t="shared" si="1"/>
        <v>0</v>
      </c>
      <c r="T21" s="15"/>
    </row>
    <row r="22" spans="1:20" ht="47.25" x14ac:dyDescent="0.25">
      <c r="A22" s="64">
        <v>9</v>
      </c>
      <c r="B22" s="96" t="s">
        <v>62</v>
      </c>
      <c r="C22" s="71" t="s">
        <v>9</v>
      </c>
      <c r="D22" s="82">
        <v>1</v>
      </c>
      <c r="E22" s="107">
        <v>0</v>
      </c>
      <c r="F22" s="107">
        <v>0</v>
      </c>
      <c r="G22" s="82">
        <f t="shared" si="4"/>
        <v>0</v>
      </c>
      <c r="H22" s="82">
        <v>0</v>
      </c>
      <c r="I22" s="82">
        <v>0</v>
      </c>
      <c r="J22" s="82">
        <v>0</v>
      </c>
      <c r="K22" s="82">
        <f t="shared" si="6"/>
        <v>0</v>
      </c>
      <c r="L22" s="82">
        <f t="shared" si="7"/>
        <v>0</v>
      </c>
      <c r="M22" s="82">
        <f t="shared" si="8"/>
        <v>0</v>
      </c>
      <c r="N22" s="82">
        <f t="shared" si="9"/>
        <v>0</v>
      </c>
      <c r="O22" s="83">
        <f t="shared" si="1"/>
        <v>0</v>
      </c>
      <c r="T22" s="15"/>
    </row>
    <row r="23" spans="1:20" ht="102.6" customHeight="1" x14ac:dyDescent="0.25">
      <c r="A23" s="64">
        <v>10</v>
      </c>
      <c r="B23" s="48" t="s">
        <v>58</v>
      </c>
      <c r="C23" s="47" t="s">
        <v>10</v>
      </c>
      <c r="D23" s="44">
        <v>4</v>
      </c>
      <c r="E23" s="106">
        <v>0</v>
      </c>
      <c r="F23" s="106">
        <v>0</v>
      </c>
      <c r="G23" s="44">
        <f t="shared" si="4"/>
        <v>0</v>
      </c>
      <c r="H23" s="44"/>
      <c r="I23" s="44">
        <v>0</v>
      </c>
      <c r="J23" s="44">
        <v>0</v>
      </c>
      <c r="K23" s="44">
        <f t="shared" si="6"/>
        <v>0</v>
      </c>
      <c r="L23" s="44">
        <f>ROUND(G23*D23,2)</f>
        <v>0</v>
      </c>
      <c r="M23" s="44">
        <f t="shared" si="8"/>
        <v>0</v>
      </c>
      <c r="N23" s="44">
        <f t="shared" si="9"/>
        <v>0</v>
      </c>
      <c r="O23" s="46">
        <f t="shared" ref="O23" si="10">ROUND(SUM(L23:N23),2)</f>
        <v>0</v>
      </c>
      <c r="T23" s="15"/>
    </row>
    <row r="24" spans="1:20" ht="15.75" x14ac:dyDescent="0.25">
      <c r="A24" s="72"/>
      <c r="B24" s="97" t="s">
        <v>13</v>
      </c>
      <c r="C24" s="73"/>
      <c r="D24" s="84"/>
      <c r="E24" s="108"/>
      <c r="F24" s="108"/>
      <c r="G24" s="85"/>
      <c r="H24" s="85"/>
      <c r="I24" s="85"/>
      <c r="J24" s="86"/>
      <c r="K24" s="85"/>
      <c r="L24" s="86"/>
      <c r="M24" s="86"/>
      <c r="N24" s="86"/>
      <c r="O24" s="87"/>
      <c r="T24" s="15"/>
    </row>
    <row r="25" spans="1:20" ht="31.5" x14ac:dyDescent="0.25">
      <c r="A25" s="64">
        <v>11</v>
      </c>
      <c r="B25" s="94" t="s">
        <v>14</v>
      </c>
      <c r="C25" s="65" t="s">
        <v>12</v>
      </c>
      <c r="D25" s="81">
        <v>15</v>
      </c>
      <c r="E25" s="109">
        <v>0</v>
      </c>
      <c r="F25" s="105">
        <v>0</v>
      </c>
      <c r="G25" s="79">
        <f t="shared" ref="G25:G28" si="11">ROUND(E25*F25,2)</f>
        <v>0</v>
      </c>
      <c r="H25" s="79">
        <v>0</v>
      </c>
      <c r="I25" s="79">
        <v>0</v>
      </c>
      <c r="J25" s="79">
        <v>0</v>
      </c>
      <c r="K25" s="79">
        <f>ROUND(E25*D25,2)</f>
        <v>0</v>
      </c>
      <c r="L25" s="79">
        <f>ROUND(G25*D25,2)</f>
        <v>0</v>
      </c>
      <c r="M25" s="79">
        <f>ROUND(H25*D25,2)</f>
        <v>0</v>
      </c>
      <c r="N25" s="79">
        <f>ROUND(I25*D25,2)</f>
        <v>0</v>
      </c>
      <c r="O25" s="80">
        <f t="shared" si="1"/>
        <v>0</v>
      </c>
      <c r="T25" s="15"/>
    </row>
    <row r="26" spans="1:20" ht="78.75" x14ac:dyDescent="0.25">
      <c r="A26" s="64">
        <v>12</v>
      </c>
      <c r="B26" s="98" t="s">
        <v>67</v>
      </c>
      <c r="C26" s="74" t="s">
        <v>9</v>
      </c>
      <c r="D26" s="86">
        <v>4</v>
      </c>
      <c r="E26" s="110">
        <v>0</v>
      </c>
      <c r="F26" s="105">
        <v>0</v>
      </c>
      <c r="G26" s="79">
        <f t="shared" si="11"/>
        <v>0</v>
      </c>
      <c r="H26" s="86">
        <v>0</v>
      </c>
      <c r="I26" s="86">
        <v>0</v>
      </c>
      <c r="J26" s="79">
        <v>0</v>
      </c>
      <c r="K26" s="79">
        <f>ROUND(E26*D26,2)</f>
        <v>0</v>
      </c>
      <c r="L26" s="79">
        <f>ROUND(G26*D26,2)</f>
        <v>0</v>
      </c>
      <c r="M26" s="79">
        <f>ROUND(H26*D26,2)</f>
        <v>0</v>
      </c>
      <c r="N26" s="79">
        <f>ROUND(I26*D26,2)</f>
        <v>0</v>
      </c>
      <c r="O26" s="80">
        <f t="shared" si="1"/>
        <v>0</v>
      </c>
      <c r="T26" s="15"/>
    </row>
    <row r="27" spans="1:20" ht="47.25" x14ac:dyDescent="0.25">
      <c r="A27" s="64">
        <v>13</v>
      </c>
      <c r="B27" s="94" t="s">
        <v>32</v>
      </c>
      <c r="C27" s="70" t="s">
        <v>9</v>
      </c>
      <c r="D27" s="79">
        <v>2</v>
      </c>
      <c r="E27" s="105">
        <v>0</v>
      </c>
      <c r="F27" s="105">
        <v>0</v>
      </c>
      <c r="G27" s="79">
        <f t="shared" si="11"/>
        <v>0</v>
      </c>
      <c r="H27" s="79">
        <v>0</v>
      </c>
      <c r="I27" s="79">
        <v>0</v>
      </c>
      <c r="J27" s="79">
        <f t="shared" si="3"/>
        <v>0</v>
      </c>
      <c r="K27" s="79">
        <f>ROUND(E27*D27,2)</f>
        <v>0</v>
      </c>
      <c r="L27" s="79">
        <f>ROUND(G27*D27,2)</f>
        <v>0</v>
      </c>
      <c r="M27" s="79">
        <f>ROUND(H27*D27,2)</f>
        <v>0</v>
      </c>
      <c r="N27" s="79">
        <f>ROUND(I27*D27,2)</f>
        <v>0</v>
      </c>
      <c r="O27" s="80">
        <f t="shared" si="1"/>
        <v>0</v>
      </c>
      <c r="T27" s="15"/>
    </row>
    <row r="28" spans="1:20" ht="47.25" x14ac:dyDescent="0.25">
      <c r="A28" s="64">
        <v>14</v>
      </c>
      <c r="B28" s="94" t="s">
        <v>48</v>
      </c>
      <c r="C28" s="70" t="s">
        <v>9</v>
      </c>
      <c r="D28" s="79">
        <v>1</v>
      </c>
      <c r="E28" s="105">
        <v>0</v>
      </c>
      <c r="F28" s="105">
        <v>0</v>
      </c>
      <c r="G28" s="79">
        <f t="shared" si="11"/>
        <v>0</v>
      </c>
      <c r="H28" s="79">
        <v>0</v>
      </c>
      <c r="I28" s="79">
        <v>0</v>
      </c>
      <c r="J28" s="79">
        <f t="shared" si="3"/>
        <v>0</v>
      </c>
      <c r="K28" s="79">
        <f>ROUND(E28*D28,2)</f>
        <v>0</v>
      </c>
      <c r="L28" s="79">
        <f>ROUND(G28*D28,2)</f>
        <v>0</v>
      </c>
      <c r="M28" s="79">
        <f>ROUND(H28*D28,2)</f>
        <v>0</v>
      </c>
      <c r="N28" s="79">
        <f>ROUND(I28*D28,2)</f>
        <v>0</v>
      </c>
      <c r="O28" s="80">
        <f t="shared" si="1"/>
        <v>0</v>
      </c>
      <c r="P28" s="16"/>
      <c r="T28" s="15"/>
    </row>
    <row r="29" spans="1:20" ht="15.75" x14ac:dyDescent="0.25">
      <c r="A29" s="64"/>
      <c r="B29" s="51" t="s">
        <v>15</v>
      </c>
      <c r="C29" s="65"/>
      <c r="D29" s="79"/>
      <c r="E29" s="105"/>
      <c r="F29" s="105"/>
      <c r="G29" s="79"/>
      <c r="H29" s="79"/>
      <c r="I29" s="79"/>
      <c r="J29" s="79">
        <f t="shared" si="3"/>
        <v>0</v>
      </c>
      <c r="K29" s="79"/>
      <c r="L29" s="79"/>
      <c r="M29" s="79"/>
      <c r="N29" s="79"/>
      <c r="O29" s="80"/>
      <c r="T29" s="15"/>
    </row>
    <row r="30" spans="1:20" ht="124.15" customHeight="1" x14ac:dyDescent="0.25">
      <c r="A30" s="64">
        <v>15</v>
      </c>
      <c r="B30" s="52" t="s">
        <v>68</v>
      </c>
      <c r="C30" s="65" t="s">
        <v>11</v>
      </c>
      <c r="D30" s="79">
        <v>3.64</v>
      </c>
      <c r="E30" s="105">
        <v>0</v>
      </c>
      <c r="F30" s="105">
        <v>0</v>
      </c>
      <c r="G30" s="79">
        <f t="shared" ref="G30" si="12">ROUND(E30*F30,2)</f>
        <v>0</v>
      </c>
      <c r="H30" s="79">
        <v>0</v>
      </c>
      <c r="I30" s="79">
        <v>0</v>
      </c>
      <c r="J30" s="79">
        <v>0</v>
      </c>
      <c r="K30" s="79">
        <f t="shared" ref="K30" si="13">ROUND(E30*D30,2)</f>
        <v>0</v>
      </c>
      <c r="L30" s="79">
        <f>ROUND(G30*D30,2)</f>
        <v>0</v>
      </c>
      <c r="M30" s="79">
        <f>ROUND(H30*D30,2)</f>
        <v>0</v>
      </c>
      <c r="N30" s="79">
        <f>ROUND(I30*D30,2)</f>
        <v>0</v>
      </c>
      <c r="O30" s="80">
        <f t="shared" si="1"/>
        <v>0</v>
      </c>
      <c r="T30" s="15"/>
    </row>
    <row r="31" spans="1:20" ht="15.75" x14ac:dyDescent="0.25">
      <c r="A31" s="64"/>
      <c r="B31" s="53" t="s">
        <v>24</v>
      </c>
      <c r="C31" s="65"/>
      <c r="D31" s="79"/>
      <c r="E31" s="105"/>
      <c r="F31" s="105"/>
      <c r="G31" s="79"/>
      <c r="H31" s="79"/>
      <c r="I31" s="79"/>
      <c r="J31" s="79">
        <f t="shared" si="3"/>
        <v>0</v>
      </c>
      <c r="K31" s="79"/>
      <c r="L31" s="79"/>
      <c r="M31" s="79"/>
      <c r="N31" s="79"/>
      <c r="O31" s="80"/>
      <c r="T31" s="15"/>
    </row>
    <row r="32" spans="1:20" ht="47.25" x14ac:dyDescent="0.25">
      <c r="A32" s="64">
        <v>16</v>
      </c>
      <c r="B32" s="95" t="s">
        <v>59</v>
      </c>
      <c r="C32" s="75" t="s">
        <v>11</v>
      </c>
      <c r="D32" s="79">
        <v>19.350000000000001</v>
      </c>
      <c r="E32" s="105">
        <v>0</v>
      </c>
      <c r="F32" s="105">
        <v>0</v>
      </c>
      <c r="G32" s="79">
        <f t="shared" ref="G32:G35" si="14">ROUND(E32*F32,2)</f>
        <v>0</v>
      </c>
      <c r="H32" s="79">
        <v>0</v>
      </c>
      <c r="I32" s="79">
        <v>0</v>
      </c>
      <c r="J32" s="79">
        <f t="shared" si="3"/>
        <v>0</v>
      </c>
      <c r="K32" s="79">
        <f>ROUND(E32*D32,2)</f>
        <v>0</v>
      </c>
      <c r="L32" s="79">
        <f t="shared" ref="L32:L36" si="15">ROUND(G32*D32,2)</f>
        <v>0</v>
      </c>
      <c r="M32" s="79">
        <f t="shared" ref="M32:M36" si="16">ROUND(H32*D32,2)</f>
        <v>0</v>
      </c>
      <c r="N32" s="79">
        <f t="shared" ref="N32:N36" si="17">ROUND(I32*D32,2)</f>
        <v>0</v>
      </c>
      <c r="O32" s="80">
        <f>SUM(L32:N32)</f>
        <v>0</v>
      </c>
      <c r="T32" s="15"/>
    </row>
    <row r="33" spans="1:20" ht="31.5" x14ac:dyDescent="0.25">
      <c r="A33" s="64">
        <v>17</v>
      </c>
      <c r="B33" s="99" t="s">
        <v>66</v>
      </c>
      <c r="C33" s="114" t="s">
        <v>11</v>
      </c>
      <c r="D33" s="88">
        <v>1</v>
      </c>
      <c r="E33" s="105">
        <v>0</v>
      </c>
      <c r="F33" s="105">
        <v>0</v>
      </c>
      <c r="G33" s="79">
        <f t="shared" si="14"/>
        <v>0</v>
      </c>
      <c r="H33" s="79">
        <v>0</v>
      </c>
      <c r="I33" s="79">
        <v>0</v>
      </c>
      <c r="J33" s="79">
        <v>0</v>
      </c>
      <c r="K33" s="79">
        <f>ROUND(E33*D33,2)</f>
        <v>0</v>
      </c>
      <c r="L33" s="79">
        <f t="shared" si="15"/>
        <v>0</v>
      </c>
      <c r="M33" s="79">
        <f t="shared" si="16"/>
        <v>0</v>
      </c>
      <c r="N33" s="79">
        <f t="shared" si="17"/>
        <v>0</v>
      </c>
      <c r="O33" s="80">
        <f>SUM(L33:N33)</f>
        <v>0</v>
      </c>
      <c r="T33" s="15"/>
    </row>
    <row r="34" spans="1:20" ht="47.25" x14ac:dyDescent="0.25">
      <c r="A34" s="64">
        <v>18</v>
      </c>
      <c r="B34" s="99" t="s">
        <v>60</v>
      </c>
      <c r="C34" s="76" t="s">
        <v>11</v>
      </c>
      <c r="D34" s="88">
        <v>7.74</v>
      </c>
      <c r="E34" s="105">
        <v>0</v>
      </c>
      <c r="F34" s="105">
        <v>0</v>
      </c>
      <c r="G34" s="79">
        <f>ROUND(E34*F34,2)</f>
        <v>0</v>
      </c>
      <c r="H34" s="79">
        <v>0</v>
      </c>
      <c r="I34" s="79">
        <v>0</v>
      </c>
      <c r="J34" s="79">
        <v>0</v>
      </c>
      <c r="K34" s="79">
        <f>ROUND(E34*D34,2)</f>
        <v>0</v>
      </c>
      <c r="L34" s="79">
        <f t="shared" si="15"/>
        <v>0</v>
      </c>
      <c r="M34" s="79">
        <f t="shared" si="16"/>
        <v>0</v>
      </c>
      <c r="N34" s="79">
        <f t="shared" si="17"/>
        <v>0</v>
      </c>
      <c r="O34" s="80">
        <f t="shared" ref="O34:O36" si="18">SUM(L34:N34)</f>
        <v>0</v>
      </c>
      <c r="T34" s="15"/>
    </row>
    <row r="35" spans="1:20" ht="47.25" x14ac:dyDescent="0.25">
      <c r="A35" s="64">
        <v>19</v>
      </c>
      <c r="B35" s="94" t="s">
        <v>27</v>
      </c>
      <c r="C35" s="65" t="s">
        <v>11</v>
      </c>
      <c r="D35" s="79">
        <v>11.61</v>
      </c>
      <c r="E35" s="105">
        <v>0</v>
      </c>
      <c r="F35" s="105">
        <v>0</v>
      </c>
      <c r="G35" s="79">
        <f t="shared" si="14"/>
        <v>0</v>
      </c>
      <c r="H35" s="79">
        <v>0</v>
      </c>
      <c r="I35" s="79">
        <v>0</v>
      </c>
      <c r="J35" s="79">
        <v>0</v>
      </c>
      <c r="K35" s="79">
        <f>ROUND(E35*D35,2)</f>
        <v>0</v>
      </c>
      <c r="L35" s="79">
        <f t="shared" si="15"/>
        <v>0</v>
      </c>
      <c r="M35" s="79">
        <f t="shared" si="16"/>
        <v>0</v>
      </c>
      <c r="N35" s="79">
        <f t="shared" si="17"/>
        <v>0</v>
      </c>
      <c r="O35" s="80">
        <f t="shared" si="18"/>
        <v>0</v>
      </c>
      <c r="T35" s="15"/>
    </row>
    <row r="36" spans="1:20" ht="47.25" x14ac:dyDescent="0.25">
      <c r="A36" s="64">
        <v>20</v>
      </c>
      <c r="B36" s="94" t="s">
        <v>61</v>
      </c>
      <c r="C36" s="65" t="s">
        <v>11</v>
      </c>
      <c r="D36" s="79">
        <v>3.64</v>
      </c>
      <c r="E36" s="105">
        <v>0</v>
      </c>
      <c r="F36" s="105">
        <v>0</v>
      </c>
      <c r="G36" s="79">
        <f>ROUND(E36*F36,2)</f>
        <v>0</v>
      </c>
      <c r="H36" s="79">
        <v>0</v>
      </c>
      <c r="I36" s="79">
        <v>0</v>
      </c>
      <c r="J36" s="79">
        <f t="shared" si="3"/>
        <v>0</v>
      </c>
      <c r="K36" s="79">
        <f>ROUND(G36+H36+I36,2)</f>
        <v>0</v>
      </c>
      <c r="L36" s="79">
        <f t="shared" si="15"/>
        <v>0</v>
      </c>
      <c r="M36" s="79">
        <f t="shared" si="16"/>
        <v>0</v>
      </c>
      <c r="N36" s="79">
        <f t="shared" si="17"/>
        <v>0</v>
      </c>
      <c r="O36" s="80">
        <f t="shared" si="18"/>
        <v>0</v>
      </c>
      <c r="P36" s="18"/>
      <c r="T36" s="15"/>
    </row>
    <row r="37" spans="1:20" ht="15.75" x14ac:dyDescent="0.25">
      <c r="A37" s="64"/>
      <c r="B37" s="54" t="s">
        <v>17</v>
      </c>
      <c r="C37" s="65"/>
      <c r="D37" s="79"/>
      <c r="E37" s="105"/>
      <c r="F37" s="105"/>
      <c r="G37" s="79"/>
      <c r="H37" s="79"/>
      <c r="I37" s="79"/>
      <c r="J37" s="79"/>
      <c r="K37" s="79"/>
      <c r="L37" s="79"/>
      <c r="M37" s="79"/>
      <c r="N37" s="79"/>
      <c r="O37" s="80"/>
      <c r="T37" s="15"/>
    </row>
    <row r="38" spans="1:20" ht="35.450000000000003" customHeight="1" thickBot="1" x14ac:dyDescent="0.3">
      <c r="A38" s="77">
        <v>21</v>
      </c>
      <c r="B38" s="100" t="s">
        <v>49</v>
      </c>
      <c r="C38" s="78" t="s">
        <v>16</v>
      </c>
      <c r="D38" s="89">
        <v>1</v>
      </c>
      <c r="E38" s="111">
        <v>0</v>
      </c>
      <c r="F38" s="105">
        <v>0</v>
      </c>
      <c r="G38" s="89">
        <f>ROUND(E38*F38,2)</f>
        <v>0</v>
      </c>
      <c r="H38" s="89">
        <v>0</v>
      </c>
      <c r="I38" s="90">
        <v>0</v>
      </c>
      <c r="J38" s="91">
        <f>SUM(G38:I38)</f>
        <v>0</v>
      </c>
      <c r="K38" s="91">
        <f>ROUND(E38*D38,2)</f>
        <v>0</v>
      </c>
      <c r="L38" s="91">
        <f>ROUND(G38*D38,2)</f>
        <v>0</v>
      </c>
      <c r="M38" s="91">
        <f>ROUND(H38*D38,2)</f>
        <v>0</v>
      </c>
      <c r="N38" s="91">
        <f>ROUND(I38*D38,2)</f>
        <v>0</v>
      </c>
      <c r="O38" s="92">
        <f>SUM(L38:N38)</f>
        <v>0</v>
      </c>
      <c r="T38" s="15"/>
    </row>
    <row r="39" spans="1:20" ht="15.75" x14ac:dyDescent="0.25">
      <c r="A39" s="56"/>
      <c r="B39" s="142" t="s">
        <v>18</v>
      </c>
      <c r="C39" s="142"/>
      <c r="D39" s="142"/>
      <c r="E39" s="142"/>
      <c r="F39" s="142"/>
      <c r="G39" s="142"/>
      <c r="H39" s="142"/>
      <c r="I39" s="142"/>
      <c r="J39" s="103">
        <v>0</v>
      </c>
      <c r="K39" s="103">
        <v>0</v>
      </c>
      <c r="L39" s="104">
        <v>0</v>
      </c>
      <c r="M39" s="101">
        <v>0</v>
      </c>
      <c r="N39" s="101">
        <v>0</v>
      </c>
      <c r="O39" s="102">
        <v>0</v>
      </c>
    </row>
    <row r="40" spans="1:20" ht="15.75" x14ac:dyDescent="0.25">
      <c r="A40" s="56"/>
      <c r="B40" s="143" t="s">
        <v>29</v>
      </c>
      <c r="C40" s="143"/>
      <c r="D40" s="143"/>
      <c r="E40" s="143"/>
      <c r="F40" s="143"/>
      <c r="G40" s="143"/>
      <c r="H40" s="143"/>
      <c r="I40" s="144"/>
      <c r="J40" s="31" t="s">
        <v>69</v>
      </c>
      <c r="K40" s="61"/>
      <c r="L40" s="29"/>
      <c r="M40" s="23"/>
      <c r="N40" s="24"/>
      <c r="O40" s="25" t="e">
        <f>ROUND(O39*J40,2)</f>
        <v>#VALUE!</v>
      </c>
    </row>
    <row r="41" spans="1:20" ht="15.75" x14ac:dyDescent="0.25">
      <c r="A41" s="56"/>
      <c r="B41" s="143" t="s">
        <v>30</v>
      </c>
      <c r="C41" s="143"/>
      <c r="D41" s="143"/>
      <c r="E41" s="143"/>
      <c r="F41" s="143"/>
      <c r="G41" s="143"/>
      <c r="H41" s="143"/>
      <c r="I41" s="144"/>
      <c r="J41" s="31" t="s">
        <v>69</v>
      </c>
      <c r="K41" s="61"/>
      <c r="L41" s="29"/>
      <c r="M41" s="60"/>
      <c r="N41" s="29"/>
      <c r="O41" s="32" t="e">
        <f>ROUND(O39*J41,2)</f>
        <v>#VALUE!</v>
      </c>
    </row>
    <row r="42" spans="1:20" ht="15.75" x14ac:dyDescent="0.25">
      <c r="A42" s="57"/>
      <c r="B42" s="136" t="s">
        <v>25</v>
      </c>
      <c r="C42" s="136"/>
      <c r="D42" s="136"/>
      <c r="E42" s="136"/>
      <c r="F42" s="136"/>
      <c r="G42" s="136"/>
      <c r="H42" s="136"/>
      <c r="I42" s="137"/>
      <c r="J42" s="58"/>
      <c r="K42" s="30"/>
      <c r="L42" s="30"/>
      <c r="M42" s="55"/>
      <c r="N42" s="30"/>
      <c r="O42" s="33" t="e">
        <f>SUM(O39:O41)</f>
        <v>#VALUE!</v>
      </c>
      <c r="Q42" s="12"/>
    </row>
    <row r="43" spans="1:20" ht="15.75" x14ac:dyDescent="0.25">
      <c r="A43" s="57"/>
      <c r="B43" s="136" t="s">
        <v>26</v>
      </c>
      <c r="C43" s="136"/>
      <c r="D43" s="136"/>
      <c r="E43" s="136"/>
      <c r="F43" s="136"/>
      <c r="G43" s="136"/>
      <c r="H43" s="136"/>
      <c r="I43" s="137"/>
      <c r="J43" s="34" t="s">
        <v>69</v>
      </c>
      <c r="K43" s="61"/>
      <c r="L43" s="30"/>
      <c r="M43" s="55"/>
      <c r="N43" s="30"/>
      <c r="O43" s="33" t="e">
        <f>ROUND(O42*J43,2)</f>
        <v>#VALUE!</v>
      </c>
      <c r="Q43" s="12"/>
    </row>
    <row r="44" spans="1:20" ht="16.5" thickBot="1" x14ac:dyDescent="0.3">
      <c r="A44" s="57"/>
      <c r="B44" s="136" t="s">
        <v>28</v>
      </c>
      <c r="C44" s="136"/>
      <c r="D44" s="136"/>
      <c r="E44" s="136"/>
      <c r="F44" s="136"/>
      <c r="G44" s="136"/>
      <c r="H44" s="136"/>
      <c r="I44" s="137"/>
      <c r="J44" s="59"/>
      <c r="K44" s="62"/>
      <c r="L44" s="62"/>
      <c r="M44" s="26"/>
      <c r="N44" s="27"/>
      <c r="O44" s="28" t="e">
        <f>ROUND(SUM(O42:O43),2)</f>
        <v>#VALUE!</v>
      </c>
      <c r="Q44" s="12"/>
    </row>
    <row r="45" spans="1:20" ht="9" customHeight="1" x14ac:dyDescent="0.25">
      <c r="A45" s="9"/>
      <c r="B45" s="63"/>
      <c r="C45" s="9"/>
      <c r="D45" s="10"/>
      <c r="E45" s="10"/>
      <c r="F45" s="10"/>
      <c r="G45" s="11"/>
      <c r="H45" s="11"/>
      <c r="I45" s="11"/>
      <c r="J45" s="11"/>
      <c r="K45" s="11"/>
      <c r="L45" s="11"/>
      <c r="M45" s="11"/>
      <c r="N45" s="11"/>
      <c r="O45" s="11"/>
    </row>
    <row r="46" spans="1:20" x14ac:dyDescent="0.25">
      <c r="B46" t="s">
        <v>37</v>
      </c>
    </row>
    <row r="47" spans="1:20" x14ac:dyDescent="0.25">
      <c r="A47" s="35" t="s">
        <v>38</v>
      </c>
      <c r="B47" t="s">
        <v>39</v>
      </c>
    </row>
    <row r="48" spans="1:20" x14ac:dyDescent="0.25">
      <c r="A48" s="35" t="s">
        <v>38</v>
      </c>
      <c r="B48" t="s">
        <v>40</v>
      </c>
    </row>
    <row r="49" spans="1:11" x14ac:dyDescent="0.25">
      <c r="A49" s="35"/>
      <c r="B49" t="s">
        <v>41</v>
      </c>
    </row>
    <row r="50" spans="1:11" x14ac:dyDescent="0.25">
      <c r="A50" s="35" t="s">
        <v>38</v>
      </c>
      <c r="B50" t="s">
        <v>70</v>
      </c>
    </row>
    <row r="51" spans="1:11" ht="14.45" customHeight="1" x14ac:dyDescent="0.25">
      <c r="A51" s="35" t="s">
        <v>38</v>
      </c>
      <c r="B51" s="138" t="s">
        <v>46</v>
      </c>
      <c r="C51" s="138"/>
      <c r="D51" s="138"/>
      <c r="E51" s="138"/>
      <c r="F51" s="138"/>
      <c r="G51" s="138"/>
      <c r="H51" s="138"/>
    </row>
    <row r="52" spans="1:11" ht="15.6" customHeight="1" x14ac:dyDescent="0.25">
      <c r="B52" t="s">
        <v>47</v>
      </c>
    </row>
    <row r="53" spans="1:11" ht="15.6" customHeight="1" x14ac:dyDescent="0.25"/>
    <row r="54" spans="1:11" x14ac:dyDescent="0.25">
      <c r="B54" s="36"/>
      <c r="C54" s="37" t="s">
        <v>42</v>
      </c>
      <c r="D54" s="38"/>
      <c r="E54" s="38"/>
      <c r="F54" s="39"/>
      <c r="G54" s="39"/>
      <c r="H54" s="39"/>
      <c r="I54" s="39"/>
      <c r="J54" s="39"/>
      <c r="K54" s="40"/>
    </row>
    <row r="55" spans="1:11" x14ac:dyDescent="0.25">
      <c r="B55" s="41"/>
      <c r="C55" s="42"/>
      <c r="D55" s="139" t="s">
        <v>43</v>
      </c>
      <c r="E55" s="139"/>
      <c r="F55" s="139"/>
      <c r="G55" s="139"/>
      <c r="H55" s="139"/>
      <c r="I55" s="139"/>
      <c r="J55" s="139"/>
      <c r="K55" s="139"/>
    </row>
  </sheetData>
  <mergeCells count="25">
    <mergeCell ref="K10:N10"/>
    <mergeCell ref="B44:I44"/>
    <mergeCell ref="B51:H51"/>
    <mergeCell ref="D55:K55"/>
    <mergeCell ref="O10:O11"/>
    <mergeCell ref="B39:I39"/>
    <mergeCell ref="B40:I40"/>
    <mergeCell ref="B41:I41"/>
    <mergeCell ref="B42:I42"/>
    <mergeCell ref="B43:I43"/>
    <mergeCell ref="A10:A11"/>
    <mergeCell ref="B10:B11"/>
    <mergeCell ref="C10:C11"/>
    <mergeCell ref="D10:D11"/>
    <mergeCell ref="E10:I10"/>
    <mergeCell ref="D1:I1"/>
    <mergeCell ref="M6:N6"/>
    <mergeCell ref="A7:E7"/>
    <mergeCell ref="A8:O8"/>
    <mergeCell ref="B9:C9"/>
    <mergeCell ref="C2:K2"/>
    <mergeCell ref="A4:E4"/>
    <mergeCell ref="A5:E5"/>
    <mergeCell ref="A6:E6"/>
    <mergeCell ref="I6:L6"/>
  </mergeCells>
  <pageMargins left="1.1023622047244095" right="0.51181102362204722" top="0.55118110236220474"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valle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dc:creator>
  <cp:lastModifiedBy>Inese</cp:lastModifiedBy>
  <cp:lastPrinted>2025-02-20T08:55:38Z</cp:lastPrinted>
  <dcterms:created xsi:type="dcterms:W3CDTF">2022-11-16T10:32:27Z</dcterms:created>
  <dcterms:modified xsi:type="dcterms:W3CDTF">2025-06-30T12:11:34Z</dcterms:modified>
</cp:coreProperties>
</file>