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F:\Users\Inese\Dokumenti\visi dok\2_iepirkums pasvald vajadz_2\1_CENU_APTAUJAS_no2022\00_CENU_APTAUJAS_2025\20_Logi_durvis\"/>
    </mc:Choice>
  </mc:AlternateContent>
  <xr:revisionPtr revIDLastSave="0" documentId="8_{67F9AB0D-E895-408D-BADB-4934CA860CF8}" xr6:coauthVersionLast="47" xr6:coauthVersionMax="47" xr10:uidLastSave="{00000000-0000-0000-0000-000000000000}"/>
  <bookViews>
    <workbookView xWindow="2340" yWindow="1440" windowWidth="14400" windowHeight="14760" tabRatio="500" xr2:uid="{00000000-000D-0000-FFFF-FFFF00000000}"/>
  </bookViews>
  <sheets>
    <sheet name="Logi" sheetId="10" r:id="rId1"/>
  </sheets>
  <calcPr calcId="191029"/>
</workbook>
</file>

<file path=xl/calcChain.xml><?xml version="1.0" encoding="utf-8"?>
<calcChain xmlns="http://schemas.openxmlformats.org/spreadsheetml/2006/main">
  <c r="N7" i="10" l="1"/>
  <c r="P21" i="10"/>
  <c r="P20" i="10"/>
  <c r="P19" i="10"/>
  <c r="P18" i="10"/>
  <c r="P17" i="10"/>
  <c r="P16" i="10"/>
  <c r="O16" i="10"/>
  <c r="N16" i="10"/>
  <c r="M16" i="10"/>
  <c r="L16" i="10"/>
  <c r="P15" i="10"/>
  <c r="O15" i="10"/>
  <c r="N15" i="10"/>
  <c r="M15" i="10"/>
  <c r="L15" i="10"/>
  <c r="H15" i="10"/>
  <c r="P14" i="10"/>
  <c r="O14" i="10"/>
  <c r="N14" i="10"/>
  <c r="M14" i="10"/>
  <c r="L14" i="10"/>
  <c r="H14" i="10"/>
</calcChain>
</file>

<file path=xl/sharedStrings.xml><?xml version="1.0" encoding="utf-8"?>
<sst xmlns="http://schemas.openxmlformats.org/spreadsheetml/2006/main" count="46" uniqueCount="39">
  <si>
    <t>EUR</t>
  </si>
  <si>
    <t>Nr. p.k.</t>
  </si>
  <si>
    <t>Darba nosaukums</t>
  </si>
  <si>
    <t>Mērvienība</t>
  </si>
  <si>
    <t>Vienības izmaksas</t>
  </si>
  <si>
    <t>Kopā uz visu apjomu</t>
  </si>
  <si>
    <t>Laika norma (c/h)</t>
  </si>
  <si>
    <t>Darba samaksas likme (EUR/h)</t>
  </si>
  <si>
    <t>Darba alga (EUR)</t>
  </si>
  <si>
    <t>Materiāli (EUR)</t>
  </si>
  <si>
    <t>Mehānismi (EUR)</t>
  </si>
  <si>
    <t>Kopā (EUR)</t>
  </si>
  <si>
    <t>Darbietilpība(c/h)</t>
  </si>
  <si>
    <t>Kopā bez PVN</t>
  </si>
  <si>
    <t>PVN 21%</t>
  </si>
  <si>
    <t>Kopā ar PVN</t>
  </si>
  <si>
    <t>Tiešās izmaksas kopā, t.sk. darba devēja sociālais nodoklis</t>
  </si>
  <si>
    <t>Daudzums</t>
  </si>
  <si>
    <t>Tāmes forma Nr.1</t>
  </si>
  <si>
    <t>gab.</t>
  </si>
  <si>
    <t>Tāmes summa:</t>
  </si>
  <si>
    <t>Piezīmes:</t>
  </si>
  <si>
    <t>-</t>
  </si>
  <si>
    <t>Virsizdevumi t.sk. darba aizsardzība%</t>
  </si>
  <si>
    <t>bez kuriem nebūtu iespējama kvalitatīva būvdarbu izpilde.</t>
  </si>
  <si>
    <r>
      <t xml:space="preserve">Pasūtītājs: </t>
    </r>
    <r>
      <rPr>
        <b/>
        <sz val="12"/>
        <color rgb="FF000000"/>
        <rFont val="Times New Roman"/>
        <family val="1"/>
        <charset val="186"/>
      </rPr>
      <t>Vecumnieku apvienības pārvalde</t>
    </r>
  </si>
  <si>
    <t>PVC logi</t>
  </si>
  <si>
    <t>Objekta nosaukums: Dzīvokļa logi</t>
  </si>
  <si>
    <t>Būves nosaukums: Daudzdzīvokļu ēka</t>
  </si>
  <si>
    <t>PVC logu montāža</t>
  </si>
  <si>
    <t>Tāme sastādīta 2025. gada tirgus cenās</t>
  </si>
  <si>
    <t>Peļņa %</t>
  </si>
  <si>
    <t xml:space="preserve">Izstrādājot piedāvājumu, izpildītājam rūpīgi jāpārskata tāme un apjomos jāiekļauj arī neuzrādītie darbi un materiāli, </t>
  </si>
  <si>
    <t>Piedāvājumā jāiekļau viss aprīkojums un palīgiekārtas, kas nepieciešams droša darbu procesa  veikšanai.</t>
  </si>
  <si>
    <r>
      <t xml:space="preserve">Esošā koka loga demontāža un jauna PVC loga ar divu stiklu paketi montāža (ekonomiskā klase), tai skaitā uzstādīt ārējās un iekšējās palodzes un ailes apdare (Logu stiprināšana fasādes plaknē ar pretvēja un pretkondensāta membrānu iestrādi, jauna PVC iekšējā palodze, cinkotāskārda ārējā  palodze). Logs balts, 2,15m x1,45m viena vērtne, divads vitrīnes. </t>
    </r>
    <r>
      <rPr>
        <b/>
        <sz val="12"/>
        <rFont val="Times New Roman"/>
        <family val="1"/>
        <charset val="186"/>
      </rPr>
      <t>Izmēri pirms izgatavošanas obligāti jāprecizē</t>
    </r>
    <r>
      <rPr>
        <sz val="12"/>
        <rFont val="Times New Roman"/>
        <family val="1"/>
        <charset val="186"/>
      </rPr>
      <t>.</t>
    </r>
  </si>
  <si>
    <r>
      <t xml:space="preserve">Esošā koka loga demontāža un jauna PVC loga ar divu stiklu paketi montāža (ekonomiskā klase), tai skaitā uzstādīt ārējās un iekšējās palodzes un ailes apdare (Logu stiprināšana fasādes plaknē ar pretvēja un pretkondensāta membrānu iestrādi, jauna PVC iekšējā palodze, cinkotāskārda ārējā  palodze). Logs balts, 1,50m x1,45m viena vērtne, viena vitrīne. </t>
    </r>
    <r>
      <rPr>
        <b/>
        <sz val="12"/>
        <rFont val="Times New Roman"/>
        <family val="1"/>
        <charset val="186"/>
      </rPr>
      <t>Izmēri pirms izgatvošanas obligāti jāprecizē.</t>
    </r>
  </si>
  <si>
    <t>Materiālu zudumi darbu tehnoloģisko procesu rezultātā apjomos nav ievērtēti.</t>
  </si>
  <si>
    <r>
      <t xml:space="preserve">Objekta adrese: </t>
    </r>
    <r>
      <rPr>
        <b/>
        <sz val="12"/>
        <rFont val="Times New Roman"/>
        <family val="1"/>
        <charset val="186"/>
      </rPr>
      <t>"Misas Kūdra 7"-5, Misa, Vecumnieku pagasts, Bauskas novads</t>
    </r>
  </si>
  <si>
    <t>Tāme sastādīta: 2025. gada __. jūnijā.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</si>
</sst>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quot;&quot;;\ "/>
    <numFmt numFmtId="165" formatCode="0;&quot;&quot;;&quot;&quot;"/>
    <numFmt numFmtId="166" formatCode="0.00;&quot;&quot;;&quot;&quot;"/>
    <numFmt numFmtId="167" formatCode="0.00;&quot;-1&quot;;&quot;&quot;"/>
    <numFmt numFmtId="168" formatCode="_-* #,##0.00_-;\-* #,##0.00_-;_-* \-??_-;_-@_-"/>
    <numFmt numFmtId="169" formatCode="0.0"/>
  </numFmts>
  <fonts count="21" x14ac:knownFonts="1">
    <font>
      <sz val="10"/>
      <name val="Arial"/>
      <family val="2"/>
      <charset val="1"/>
    </font>
    <font>
      <sz val="11"/>
      <color theme="1"/>
      <name val="Calibri"/>
      <family val="2"/>
      <charset val="186"/>
      <scheme val="minor"/>
    </font>
    <font>
      <sz val="10"/>
      <name val="Times New Roman"/>
      <family val="1"/>
    </font>
    <font>
      <sz val="11"/>
      <name val="Times New Roman"/>
      <family val="1"/>
    </font>
    <font>
      <sz val="10"/>
      <name val="Helv"/>
      <family val="2"/>
    </font>
    <font>
      <b/>
      <sz val="12"/>
      <name val="Times New Roman"/>
      <family val="1"/>
      <charset val="186"/>
    </font>
    <font>
      <i/>
      <sz val="12"/>
      <color rgb="FF000000"/>
      <name val="Times New Roman"/>
      <family val="1"/>
      <charset val="186"/>
    </font>
    <font>
      <sz val="12"/>
      <color rgb="FF000000"/>
      <name val="Times New Roman"/>
      <family val="1"/>
      <charset val="186"/>
    </font>
    <font>
      <b/>
      <sz val="12"/>
      <color rgb="FF000000"/>
      <name val="Times New Roman"/>
      <family val="1"/>
      <charset val="186"/>
    </font>
    <font>
      <sz val="12"/>
      <name val="Times New Roman"/>
      <family val="1"/>
      <charset val="186"/>
    </font>
    <font>
      <sz val="11"/>
      <color indexed="8"/>
      <name val="Calibri"/>
      <family val="2"/>
      <charset val="186"/>
    </font>
    <font>
      <b/>
      <sz val="11"/>
      <color rgb="FFFA7D00"/>
      <name val="Calibri"/>
      <family val="2"/>
      <charset val="186"/>
    </font>
    <font>
      <sz val="10"/>
      <name val="MS Sans Serif"/>
      <family val="2"/>
      <charset val="186"/>
    </font>
    <font>
      <sz val="11"/>
      <color indexed="8"/>
      <name val="Arial"/>
      <family val="2"/>
      <charset val="204"/>
    </font>
    <font>
      <b/>
      <sz val="10"/>
      <color rgb="FFFA7D00"/>
      <name val="Calibri"/>
      <family val="2"/>
      <charset val="186"/>
      <scheme val="minor"/>
    </font>
    <font>
      <sz val="11"/>
      <color rgb="FF000000"/>
      <name val="Calibri"/>
      <family val="2"/>
      <charset val="1"/>
    </font>
    <font>
      <sz val="12"/>
      <color theme="1"/>
      <name val="Tahoma"/>
      <family val="2"/>
      <charset val="186"/>
    </font>
    <font>
      <sz val="9"/>
      <name val="Times New Roman"/>
      <family val="1"/>
    </font>
    <font>
      <b/>
      <sz val="9"/>
      <name val="Times New Roman"/>
      <family val="1"/>
    </font>
    <font>
      <b/>
      <sz val="10"/>
      <name val="Times New Roman"/>
      <family val="1"/>
      <charset val="186"/>
    </font>
    <font>
      <sz val="10"/>
      <name val="Arial"/>
      <family val="2"/>
      <charset val="1"/>
    </font>
  </fonts>
  <fills count="5">
    <fill>
      <patternFill patternType="none"/>
    </fill>
    <fill>
      <patternFill patternType="gray125"/>
    </fill>
    <fill>
      <patternFill patternType="solid">
        <fgColor rgb="FFF2F2F2"/>
        <bgColor indexed="64"/>
      </patternFill>
    </fill>
    <fill>
      <patternFill patternType="solid">
        <fgColor indexed="9"/>
        <bgColor indexed="64"/>
      </patternFill>
    </fill>
    <fill>
      <patternFill patternType="solid">
        <fgColor theme="0" tint="-0.14996795556505021"/>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medium">
        <color auto="1"/>
      </bottom>
      <diagonal/>
    </border>
  </borders>
  <cellStyleXfs count="68">
    <xf numFmtId="0" fontId="0" fillId="0" borderId="0"/>
    <xf numFmtId="0" fontId="20" fillId="0" borderId="0"/>
    <xf numFmtId="9" fontId="20" fillId="0" borderId="0" applyFont="0" applyFill="0" applyBorder="0" applyAlignment="0" applyProtection="0"/>
    <xf numFmtId="0" fontId="4" fillId="0" borderId="0"/>
    <xf numFmtId="0" fontId="20" fillId="0" borderId="0"/>
    <xf numFmtId="0" fontId="1" fillId="0" borderId="0"/>
    <xf numFmtId="43" fontId="1" fillId="0" borderId="0" applyFont="0" applyFill="0" applyBorder="0" applyAlignment="0" applyProtection="0"/>
    <xf numFmtId="0" fontId="20" fillId="0" borderId="0"/>
    <xf numFmtId="0" fontId="4" fillId="0" borderId="0"/>
    <xf numFmtId="0" fontId="20" fillId="0" borderId="0"/>
    <xf numFmtId="0" fontId="20" fillId="0" borderId="0"/>
    <xf numFmtId="0" fontId="20" fillId="0" borderId="0"/>
    <xf numFmtId="0" fontId="10" fillId="0" borderId="0"/>
    <xf numFmtId="0" fontId="20" fillId="0" borderId="0"/>
    <xf numFmtId="0" fontId="20" fillId="0" borderId="0"/>
    <xf numFmtId="0" fontId="1" fillId="0" borderId="0"/>
    <xf numFmtId="0" fontId="11" fillId="2" borderId="1"/>
    <xf numFmtId="0" fontId="20" fillId="0" borderId="0"/>
    <xf numFmtId="0" fontId="12" fillId="0" borderId="0"/>
    <xf numFmtId="0" fontId="10" fillId="0" borderId="0"/>
    <xf numFmtId="168" fontId="10" fillId="0" borderId="0" applyFill="0" applyBorder="0" applyAlignment="0" applyProtection="0"/>
    <xf numFmtId="0" fontId="13" fillId="0" borderId="0"/>
    <xf numFmtId="0" fontId="20" fillId="0" borderId="0"/>
    <xf numFmtId="0" fontId="1" fillId="0" borderId="0"/>
    <xf numFmtId="0" fontId="14" fillId="2" borderId="1" applyNumberFormat="0" applyAlignment="0" applyProtection="0"/>
    <xf numFmtId="0" fontId="1" fillId="0" borderId="0"/>
    <xf numFmtId="0" fontId="20" fillId="0" borderId="0"/>
    <xf numFmtId="0" fontId="20" fillId="0" borderId="0"/>
    <xf numFmtId="0" fontId="4" fillId="0" borderId="0"/>
    <xf numFmtId="0" fontId="4" fillId="0" borderId="0"/>
    <xf numFmtId="0" fontId="1" fillId="0" borderId="0"/>
    <xf numFmtId="43" fontId="1" fillId="0" borderId="0" applyFont="0" applyFill="0" applyBorder="0" applyAlignment="0" applyProtection="0"/>
    <xf numFmtId="0" fontId="20" fillId="0" borderId="0"/>
    <xf numFmtId="0" fontId="20" fillId="0" borderId="0"/>
    <xf numFmtId="0" fontId="10" fillId="0" borderId="0"/>
    <xf numFmtId="169" fontId="1" fillId="0" borderId="0"/>
    <xf numFmtId="0" fontId="1" fillId="0" borderId="0"/>
    <xf numFmtId="0" fontId="20" fillId="0" borderId="0"/>
    <xf numFmtId="0" fontId="4" fillId="0" borderId="0"/>
    <xf numFmtId="0" fontId="4" fillId="0" borderId="0"/>
    <xf numFmtId="0" fontId="20" fillId="0" borderId="0"/>
    <xf numFmtId="0" fontId="2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0" fontId="20" fillId="0" borderId="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0" fillId="0" borderId="0"/>
    <xf numFmtId="0" fontId="15" fillId="0" borderId="0"/>
    <xf numFmtId="0" fontId="10" fillId="0" borderId="0"/>
    <xf numFmtId="0" fontId="16" fillId="0" borderId="0"/>
    <xf numFmtId="0" fontId="10" fillId="0" borderId="0"/>
    <xf numFmtId="0" fontId="10" fillId="0" borderId="0"/>
    <xf numFmtId="0" fontId="20" fillId="0" borderId="0"/>
    <xf numFmtId="0" fontId="10" fillId="0" borderId="0"/>
    <xf numFmtId="0" fontId="1" fillId="0" borderId="0"/>
    <xf numFmtId="0" fontId="20" fillId="0" borderId="0"/>
  </cellStyleXfs>
  <cellXfs count="72">
    <xf numFmtId="0" fontId="0" fillId="0" borderId="0" xfId="0"/>
    <xf numFmtId="2" fontId="5" fillId="0" borderId="0" xfId="1" applyNumberFormat="1" applyFont="1" applyAlignment="1">
      <alignment horizontal="center" vertical="top" wrapText="1"/>
    </xf>
    <xf numFmtId="0" fontId="9" fillId="0" borderId="0" xfId="1" applyFont="1" applyAlignment="1">
      <alignment horizontal="right" vertical="top" wrapText="1"/>
    </xf>
    <xf numFmtId="0" fontId="9" fillId="0" borderId="0" xfId="1" applyFont="1" applyAlignment="1">
      <alignment horizontal="center" vertical="top"/>
    </xf>
    <xf numFmtId="0" fontId="5" fillId="0" borderId="0" xfId="0" applyFont="1" applyAlignment="1">
      <alignment horizontal="right" vertical="center"/>
    </xf>
    <xf numFmtId="0" fontId="5" fillId="0" borderId="24" xfId="0" applyFont="1" applyBorder="1" applyAlignment="1">
      <alignment horizontal="right" vertical="center"/>
    </xf>
    <xf numFmtId="0" fontId="5" fillId="0" borderId="9" xfId="0" applyFont="1" applyBorder="1" applyAlignment="1">
      <alignment horizontal="right" vertical="center"/>
    </xf>
    <xf numFmtId="0" fontId="9" fillId="0" borderId="23" xfId="0" applyFont="1" applyBorder="1" applyAlignment="1">
      <alignment horizontal="center" vertical="center"/>
    </xf>
    <xf numFmtId="0" fontId="9" fillId="0" borderId="11" xfId="0" applyFont="1" applyBorder="1" applyAlignment="1">
      <alignment horizontal="center" vertical="center"/>
    </xf>
    <xf numFmtId="164" fontId="9" fillId="0" borderId="0" xfId="1" applyNumberFormat="1" applyFont="1" applyAlignment="1">
      <alignment horizontal="left" vertical="top" wrapText="1"/>
    </xf>
    <xf numFmtId="0" fontId="7"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center"/>
    </xf>
    <xf numFmtId="0" fontId="5" fillId="0" borderId="0" xfId="1" applyFont="1" applyAlignment="1">
      <alignment horizontal="center" vertical="top"/>
    </xf>
    <xf numFmtId="164" fontId="9" fillId="0" borderId="0" xfId="1" applyNumberFormat="1" applyFont="1" applyAlignment="1">
      <alignment horizontal="left" vertical="top"/>
    </xf>
    <xf numFmtId="0" fontId="3" fillId="0" borderId="0" xfId="32" applyFont="1" applyAlignment="1">
      <alignment horizontal="center" vertical="center"/>
    </xf>
    <xf numFmtId="0" fontId="9" fillId="0" borderId="0" xfId="1" applyFont="1" applyAlignment="1">
      <alignment horizontal="left" vertical="top" wrapText="1"/>
    </xf>
    <xf numFmtId="0" fontId="3" fillId="0" borderId="0" xfId="32" applyFont="1" applyAlignment="1">
      <alignment horizontal="right" vertical="center"/>
    </xf>
    <xf numFmtId="0" fontId="9" fillId="0" borderId="0" xfId="1" applyFont="1" applyAlignment="1">
      <alignment horizontal="left" vertical="top"/>
    </xf>
    <xf numFmtId="0" fontId="9" fillId="0" borderId="0" xfId="0" applyFont="1"/>
    <xf numFmtId="0" fontId="9" fillId="0" borderId="2" xfId="0" applyFont="1" applyBorder="1" applyAlignment="1">
      <alignment horizontal="center" vertical="center" textRotation="90" wrapText="1"/>
    </xf>
    <xf numFmtId="0" fontId="2" fillId="0" borderId="0" xfId="0" applyFont="1"/>
    <xf numFmtId="164" fontId="3" fillId="0" borderId="0" xfId="1" applyNumberFormat="1" applyFont="1" applyAlignment="1">
      <alignment vertical="top" wrapText="1"/>
    </xf>
    <xf numFmtId="166" fontId="7" fillId="0" borderId="2" xfId="0" applyNumberFormat="1" applyFont="1" applyBorder="1" applyAlignment="1">
      <alignment horizontal="center" vertical="center" wrapText="1"/>
    </xf>
    <xf numFmtId="0" fontId="9" fillId="0" borderId="2" xfId="0" applyFont="1" applyBorder="1"/>
    <xf numFmtId="0" fontId="5" fillId="0" borderId="0" xfId="0" applyFont="1" applyAlignment="1">
      <alignment vertical="center"/>
    </xf>
    <xf numFmtId="0" fontId="5" fillId="0" borderId="0" xfId="0" applyFont="1" applyAlignment="1">
      <alignment horizontal="right" vertical="center"/>
    </xf>
    <xf numFmtId="2" fontId="2" fillId="0" borderId="0" xfId="0" applyNumberFormat="1" applyFont="1"/>
    <xf numFmtId="0" fontId="3" fillId="0" borderId="0" xfId="0" applyFont="1"/>
    <xf numFmtId="0" fontId="9" fillId="0" borderId="3" xfId="0" applyFont="1" applyBorder="1" applyAlignment="1">
      <alignment wrapText="1"/>
    </xf>
    <xf numFmtId="166" fontId="7"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xf>
    <xf numFmtId="166" fontId="7" fillId="0" borderId="4" xfId="0" applyNumberFormat="1" applyFont="1" applyBorder="1" applyAlignment="1">
      <alignment horizontal="center" vertical="center"/>
    </xf>
    <xf numFmtId="167" fontId="7" fillId="0" borderId="4" xfId="0" applyNumberFormat="1" applyFont="1" applyBorder="1" applyAlignment="1">
      <alignment horizontal="center" vertical="center" wrapText="1"/>
    </xf>
    <xf numFmtId="0" fontId="17" fillId="0" borderId="0" xfId="0" applyFont="1"/>
    <xf numFmtId="0" fontId="18" fillId="0" borderId="0" xfId="0" applyFont="1" applyAlignment="1">
      <alignment vertical="center"/>
    </xf>
    <xf numFmtId="0" fontId="19" fillId="0" borderId="0" xfId="0" applyFont="1" applyAlignment="1">
      <alignment vertical="center"/>
    </xf>
    <xf numFmtId="0" fontId="0" fillId="3" borderId="0" xfId="0" applyFill="1"/>
    <xf numFmtId="0" fontId="2" fillId="3" borderId="0" xfId="0" applyFont="1" applyFill="1"/>
    <xf numFmtId="0" fontId="9" fillId="4" borderId="2" xfId="0" applyFont="1" applyFill="1" applyBorder="1" applyAlignment="1">
      <alignment horizontal="center" vertical="center" textRotation="90" wrapText="1"/>
    </xf>
    <xf numFmtId="0" fontId="9" fillId="4" borderId="2" xfId="0" applyFont="1" applyFill="1" applyBorder="1" applyAlignment="1">
      <alignment horizontal="center" vertical="center" textRotation="90"/>
    </xf>
    <xf numFmtId="0" fontId="9" fillId="0" borderId="5" xfId="0" applyFont="1" applyBorder="1" applyAlignment="1">
      <alignment horizontal="center" vertical="center" textRotation="90" wrapText="1"/>
    </xf>
    <xf numFmtId="167" fontId="7" fillId="0" borderId="6" xfId="0" applyNumberFormat="1" applyFont="1" applyBorder="1" applyAlignment="1">
      <alignment horizontal="center" vertical="center" wrapText="1"/>
    </xf>
    <xf numFmtId="165" fontId="7" fillId="0" borderId="7" xfId="0" applyNumberFormat="1" applyFont="1" applyBorder="1" applyAlignment="1">
      <alignment horizontal="center" vertical="center"/>
    </xf>
    <xf numFmtId="0" fontId="9" fillId="0" borderId="8" xfId="0" applyFont="1" applyBorder="1"/>
    <xf numFmtId="0" fontId="5" fillId="0" borderId="9" xfId="0" applyFont="1" applyBorder="1" applyAlignment="1">
      <alignment vertical="center"/>
    </xf>
    <xf numFmtId="9" fontId="9" fillId="0" borderId="10" xfId="2" applyFont="1" applyFill="1" applyBorder="1"/>
    <xf numFmtId="2" fontId="5" fillId="0" borderId="11" xfId="0" applyNumberFormat="1" applyFont="1" applyBorder="1"/>
    <xf numFmtId="9" fontId="9" fillId="0" borderId="7" xfId="2" applyFont="1" applyFill="1" applyBorder="1"/>
    <xf numFmtId="0" fontId="9" fillId="0" borderId="7" xfId="0" applyFont="1" applyBorder="1"/>
    <xf numFmtId="0" fontId="9" fillId="0" borderId="12" xfId="0" applyFont="1" applyBorder="1"/>
    <xf numFmtId="0" fontId="9" fillId="0" borderId="13" xfId="0" applyFont="1" applyBorder="1"/>
    <xf numFmtId="0" fontId="9" fillId="4" borderId="7" xfId="0" applyFont="1" applyFill="1" applyBorder="1" applyAlignment="1">
      <alignment horizontal="center" vertical="center" textRotation="90" wrapText="1"/>
    </xf>
    <xf numFmtId="0" fontId="9" fillId="4" borderId="5" xfId="0" applyFont="1" applyFill="1" applyBorder="1" applyAlignment="1">
      <alignment horizontal="center" vertical="center" textRotation="90" wrapText="1"/>
    </xf>
    <xf numFmtId="2" fontId="5" fillId="0" borderId="14" xfId="0" applyNumberFormat="1" applyFont="1" applyBorder="1"/>
    <xf numFmtId="0" fontId="9" fillId="0" borderId="15" xfId="0" applyFont="1" applyBorder="1"/>
    <xf numFmtId="0" fontId="9" fillId="0" borderId="16" xfId="0" applyFont="1" applyBorder="1"/>
    <xf numFmtId="2" fontId="5" fillId="0" borderId="17" xfId="0" applyNumberFormat="1" applyFont="1" applyBorder="1" applyAlignment="1">
      <alignment horizontal="center" vertical="center"/>
    </xf>
    <xf numFmtId="2" fontId="9" fillId="0" borderId="18" xfId="0" applyNumberFormat="1" applyFont="1" applyBorder="1" applyAlignment="1">
      <alignment horizontal="center" vertical="center"/>
    </xf>
    <xf numFmtId="2" fontId="9" fillId="0" borderId="19" xfId="0" applyNumberFormat="1" applyFont="1" applyBorder="1" applyAlignment="1">
      <alignment horizontal="center" vertical="center"/>
    </xf>
    <xf numFmtId="2" fontId="5" fillId="0" borderId="19" xfId="0" applyNumberFormat="1" applyFont="1" applyBorder="1" applyAlignment="1">
      <alignment horizontal="center" vertical="center"/>
    </xf>
    <xf numFmtId="2" fontId="5" fillId="0" borderId="20" xfId="0" applyNumberFormat="1" applyFont="1" applyBorder="1" applyAlignment="1">
      <alignment horizontal="center" vertical="center"/>
    </xf>
    <xf numFmtId="165" fontId="7" fillId="0" borderId="4" xfId="0" applyNumberFormat="1" applyFont="1" applyBorder="1" applyAlignment="1">
      <alignment horizontal="center" vertical="center" wrapText="1"/>
    </xf>
    <xf numFmtId="165" fontId="7" fillId="0" borderId="21" xfId="0" applyNumberFormat="1" applyFont="1" applyBorder="1" applyAlignment="1">
      <alignment horizontal="center" vertical="center"/>
    </xf>
    <xf numFmtId="0" fontId="9" fillId="4" borderId="22" xfId="0" applyFont="1" applyFill="1" applyBorder="1" applyAlignment="1">
      <alignment horizontal="center" vertical="center"/>
    </xf>
    <xf numFmtId="0" fontId="9" fillId="0" borderId="10" xfId="0" applyFont="1" applyBorder="1" applyAlignment="1">
      <alignment horizontal="center" vertical="center" textRotation="90" wrapText="1"/>
    </xf>
    <xf numFmtId="0" fontId="9" fillId="0" borderId="7" xfId="0" applyFont="1" applyBorder="1" applyAlignment="1">
      <alignment horizontal="center" vertical="center" textRotation="90" wrapText="1"/>
    </xf>
    <xf numFmtId="0" fontId="9" fillId="0" borderId="2" xfId="0" applyFont="1" applyBorder="1" applyAlignment="1">
      <alignment horizontal="center" vertical="center"/>
    </xf>
    <xf numFmtId="0" fontId="9" fillId="0" borderId="11" xfId="0" applyFont="1" applyBorder="1" applyAlignment="1">
      <alignment horizontal="center" vertical="center" textRotation="90"/>
    </xf>
    <xf numFmtId="0" fontId="9" fillId="0" borderId="2" xfId="0" applyFont="1" applyBorder="1" applyAlignment="1">
      <alignment horizontal="center" vertical="center" textRotation="90"/>
    </xf>
    <xf numFmtId="0" fontId="9" fillId="0" borderId="11" xfId="0" applyFont="1" applyBorder="1" applyAlignment="1">
      <alignment horizontal="center" vertical="center" textRotation="90" wrapText="1"/>
    </xf>
    <xf numFmtId="0" fontId="9" fillId="0" borderId="2" xfId="0" applyFont="1" applyBorder="1" applyAlignment="1">
      <alignment horizontal="center" vertical="center" textRotation="90" wrapText="1"/>
    </xf>
  </cellXfs>
  <cellStyles count="68">
    <cellStyle name="Calculation 2" xfId="24" xr:uid="{00000000-0005-0000-0000-00001C000000}"/>
    <cellStyle name="Comma 2" xfId="20" xr:uid="{00000000-0005-0000-0000-000018000000}"/>
    <cellStyle name="Comma 3" xfId="31" xr:uid="{00000000-0005-0000-0000-000023000000}"/>
    <cellStyle name="Comma 3 2" xfId="44" xr:uid="{00000000-0005-0000-0000-000030000000}"/>
    <cellStyle name="Comma 3 2 2" xfId="51" xr:uid="{00000000-0005-0000-0000-000037000000}"/>
    <cellStyle name="Comma 3 2 3" xfId="55" xr:uid="{00000000-0005-0000-0000-00003B000000}"/>
    <cellStyle name="Comma 3 3" xfId="49" xr:uid="{00000000-0005-0000-0000-000035000000}"/>
    <cellStyle name="Comma 3 4" xfId="53" xr:uid="{00000000-0005-0000-0000-000039000000}"/>
    <cellStyle name="Comma 4" xfId="43" xr:uid="{00000000-0005-0000-0000-00002F000000}"/>
    <cellStyle name="Comma 4 2" xfId="50" xr:uid="{00000000-0005-0000-0000-000036000000}"/>
    <cellStyle name="Comma 4 3" xfId="54" xr:uid="{00000000-0005-0000-0000-00003A000000}"/>
    <cellStyle name="Comma 5" xfId="48" xr:uid="{00000000-0005-0000-0000-000034000000}"/>
    <cellStyle name="Comma 6" xfId="52" xr:uid="{00000000-0005-0000-0000-000038000000}"/>
    <cellStyle name="Comma 7" xfId="6" xr:uid="{00000000-0005-0000-0000-00000A000000}"/>
    <cellStyle name="Excel Built-in Normal" xfId="37" xr:uid="{00000000-0005-0000-0000-000029000000}"/>
    <cellStyle name="Excel Built-in Normal 2" xfId="63" xr:uid="{00000000-0005-0000-0000-000043000000}"/>
    <cellStyle name="Excel Built-in Normal 2 2" xfId="60" xr:uid="{00000000-0005-0000-0000-000040000000}"/>
    <cellStyle name="Excel Built-in Normal 2 2 2" xfId="65" xr:uid="{00000000-0005-0000-0000-000045000000}"/>
    <cellStyle name="Normal 10" xfId="5" xr:uid="{00000000-0005-0000-0000-000009000000}"/>
    <cellStyle name="Normal 10 2" xfId="56" xr:uid="{00000000-0005-0000-0000-00003C000000}"/>
    <cellStyle name="Normal 115" xfId="62" xr:uid="{00000000-0005-0000-0000-000042000000}"/>
    <cellStyle name="Normal 12 2 3" xfId="59" xr:uid="{00000000-0005-0000-0000-00003F000000}"/>
    <cellStyle name="Normal 17" xfId="42" xr:uid="{00000000-0005-0000-0000-00002E000000}"/>
    <cellStyle name="Normal 18" xfId="10" xr:uid="{00000000-0005-0000-0000-00000E000000}"/>
    <cellStyle name="Normal 2" xfId="21" xr:uid="{00000000-0005-0000-0000-000019000000}"/>
    <cellStyle name="Normal 2 2" xfId="9" xr:uid="{00000000-0005-0000-0000-00000D000000}"/>
    <cellStyle name="Normal 2 2 2" xfId="32" xr:uid="{00000000-0005-0000-0000-000024000000}"/>
    <cellStyle name="Normal 2 2 2 2" xfId="46" xr:uid="{00000000-0005-0000-0000-000032000000}"/>
    <cellStyle name="Normal 2 2 3" xfId="41" xr:uid="{00000000-0005-0000-0000-00002D000000}"/>
    <cellStyle name="Normal 2 3" xfId="64" xr:uid="{00000000-0005-0000-0000-000044000000}"/>
    <cellStyle name="Normal 2_Grostonas 5" xfId="58" xr:uid="{00000000-0005-0000-0000-00003E000000}"/>
    <cellStyle name="Normal 20" xfId="17" xr:uid="{00000000-0005-0000-0000-000015000000}"/>
    <cellStyle name="Normal 3" xfId="7" xr:uid="{00000000-0005-0000-0000-00000B000000}"/>
    <cellStyle name="Normal 3 2" xfId="33" xr:uid="{00000000-0005-0000-0000-000025000000}"/>
    <cellStyle name="Normal 3 3" xfId="67" xr:uid="{00000000-0005-0000-0000-000047000000}"/>
    <cellStyle name="Normal 4" xfId="19" xr:uid="{00000000-0005-0000-0000-000017000000}"/>
    <cellStyle name="Normal 4 2" xfId="13" xr:uid="{00000000-0005-0000-0000-000011000000}"/>
    <cellStyle name="Normal 4 2 2" xfId="47" xr:uid="{00000000-0005-0000-0000-000033000000}"/>
    <cellStyle name="Normal 4 4" xfId="27" xr:uid="{00000000-0005-0000-0000-00001F000000}"/>
    <cellStyle name="Normal 4 4 3" xfId="57" xr:uid="{00000000-0005-0000-0000-00003D000000}"/>
    <cellStyle name="Normal 5" xfId="23" xr:uid="{00000000-0005-0000-0000-00001B000000}"/>
    <cellStyle name="Normal 5 2" xfId="35" xr:uid="{00000000-0005-0000-0000-000027000000}"/>
    <cellStyle name="Normal 5 3" xfId="66" xr:uid="{00000000-0005-0000-0000-000046000000}"/>
    <cellStyle name="Normal 5 5" xfId="61" xr:uid="{00000000-0005-0000-0000-000041000000}"/>
    <cellStyle name="Normal 6" xfId="4" xr:uid="{00000000-0005-0000-0000-000008000000}"/>
    <cellStyle name="Normal 6 2" xfId="34" xr:uid="{00000000-0005-0000-0000-000026000000}"/>
    <cellStyle name="Normal 6 2 2" xfId="12" xr:uid="{00000000-0005-0000-0000-000010000000}"/>
    <cellStyle name="Normal 6 3" xfId="25" xr:uid="{00000000-0005-0000-0000-00001D000000}"/>
    <cellStyle name="Normal 7" xfId="30" xr:uid="{00000000-0005-0000-0000-000022000000}"/>
    <cellStyle name="Normal 8" xfId="36" xr:uid="{00000000-0005-0000-0000-000028000000}"/>
    <cellStyle name="Normal 9" xfId="18" xr:uid="{00000000-0005-0000-0000-000016000000}"/>
    <cellStyle name="Parasts" xfId="0" builtinId="0"/>
    <cellStyle name="Parasts 2" xfId="11" xr:uid="{00000000-0005-0000-0000-00000F000000}"/>
    <cellStyle name="Parasts 3" xfId="40" xr:uid="{00000000-0005-0000-0000-00002C000000}"/>
    <cellStyle name="Parasts 3 2" xfId="45" xr:uid="{00000000-0005-0000-0000-000031000000}"/>
    <cellStyle name="Parasts 4" xfId="15" xr:uid="{00000000-0005-0000-0000-000013000000}"/>
    <cellStyle name="Paskaidrojošs teksts" xfId="1" builtinId="53"/>
    <cellStyle name="Procenti" xfId="2" builtinId="5"/>
    <cellStyle name="Stils 1" xfId="28" xr:uid="{00000000-0005-0000-0000-000020000000}"/>
    <cellStyle name="Style 1" xfId="3" xr:uid="{00000000-0005-0000-0000-000007000000}"/>
    <cellStyle name="Style 1 2" xfId="22" xr:uid="{00000000-0005-0000-0000-00001A000000}"/>
    <cellStyle name="Style 1 2 2" xfId="38" xr:uid="{00000000-0005-0000-0000-00002A000000}"/>
    <cellStyle name="Style 1 3" xfId="8" xr:uid="{00000000-0005-0000-0000-00000C000000}"/>
    <cellStyle name="Style 1_DOP" xfId="39" xr:uid="{00000000-0005-0000-0000-00002B000000}"/>
    <cellStyle name="TableStyleLight1" xfId="16" xr:uid="{00000000-0005-0000-0000-000014000000}"/>
    <cellStyle name="TableStyleLight1 2" xfId="26" xr:uid="{00000000-0005-0000-0000-00001E000000}"/>
    <cellStyle name="Обычный 2" xfId="14" xr:uid="{00000000-0005-0000-0000-000012000000}"/>
    <cellStyle name="Стиль 1"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054F7-2AA8-44A9-B22E-5ED4A997425C}">
  <dimension ref="A1:S23"/>
  <sheetViews>
    <sheetView tabSelected="1" workbookViewId="0">
      <selection activeCell="M9" sqref="M9:P9"/>
    </sheetView>
  </sheetViews>
  <sheetFormatPr defaultColWidth="9.140625" defaultRowHeight="12.75" x14ac:dyDescent="0.2"/>
  <cols>
    <col min="1" max="1" width="3.42578125" style="21" customWidth="1"/>
    <col min="2" max="2" width="5" style="21" customWidth="1"/>
    <col min="3" max="3" width="50.28515625" style="21" customWidth="1"/>
    <col min="4" max="4" width="7.7109375" style="21" customWidth="1"/>
    <col min="5" max="5" width="8.42578125" style="21" customWidth="1"/>
    <col min="6" max="13" width="11" style="21" customWidth="1"/>
    <col min="14" max="14" width="12.140625" style="21" customWidth="1"/>
    <col min="15" max="15" width="11" style="21" customWidth="1"/>
    <col min="16" max="16" width="12.42578125" style="21" customWidth="1"/>
    <col min="17" max="17" width="10.140625" style="21" customWidth="1"/>
    <col min="18" max="16384" width="9.140625" style="21"/>
  </cols>
  <sheetData>
    <row r="1" spans="2:19" ht="15" customHeight="1" x14ac:dyDescent="0.2">
      <c r="B1" s="13" t="s">
        <v>18</v>
      </c>
      <c r="C1" s="13"/>
      <c r="D1" s="13"/>
      <c r="E1" s="13"/>
      <c r="F1" s="13"/>
      <c r="G1" s="13"/>
      <c r="H1" s="13"/>
      <c r="I1" s="13"/>
      <c r="J1" s="13"/>
      <c r="K1" s="13"/>
      <c r="L1" s="13"/>
      <c r="M1" s="13"/>
      <c r="N1" s="13"/>
      <c r="O1" s="13"/>
      <c r="P1" s="13"/>
    </row>
    <row r="2" spans="2:19" ht="15.75" x14ac:dyDescent="0.25">
      <c r="B2" s="12" t="s">
        <v>29</v>
      </c>
      <c r="C2" s="12"/>
      <c r="D2" s="12"/>
      <c r="E2" s="12"/>
      <c r="F2" s="12"/>
      <c r="G2" s="12"/>
      <c r="H2" s="12"/>
      <c r="I2" s="12"/>
      <c r="J2" s="12"/>
      <c r="K2" s="12"/>
      <c r="L2" s="12"/>
      <c r="M2" s="12"/>
      <c r="N2" s="12"/>
      <c r="O2" s="12"/>
      <c r="P2" s="12"/>
      <c r="Q2" s="17"/>
    </row>
    <row r="3" spans="2:19" ht="18.600000000000001" customHeight="1" x14ac:dyDescent="0.2">
      <c r="B3" s="11" t="s">
        <v>25</v>
      </c>
      <c r="C3" s="10"/>
      <c r="D3" s="10"/>
      <c r="E3" s="10"/>
      <c r="F3" s="10"/>
      <c r="G3" s="10"/>
      <c r="H3" s="10"/>
      <c r="I3" s="10"/>
      <c r="J3" s="10"/>
      <c r="K3" s="10"/>
      <c r="L3" s="10"/>
      <c r="M3" s="10"/>
      <c r="N3" s="10"/>
      <c r="O3" s="10"/>
      <c r="P3" s="10"/>
    </row>
    <row r="4" spans="2:19" ht="19.149999999999999" customHeight="1" x14ac:dyDescent="0.2">
      <c r="B4" s="11" t="s">
        <v>28</v>
      </c>
      <c r="C4" s="11"/>
      <c r="D4" s="11"/>
      <c r="E4" s="11"/>
      <c r="F4" s="11"/>
      <c r="G4" s="11"/>
      <c r="H4" s="11"/>
      <c r="I4" s="11"/>
      <c r="J4" s="11"/>
      <c r="K4" s="11"/>
      <c r="L4" s="11"/>
      <c r="M4" s="11"/>
      <c r="N4" s="11"/>
      <c r="O4" s="11"/>
      <c r="P4" s="11"/>
    </row>
    <row r="5" spans="2:19" ht="16.149999999999999" customHeight="1" x14ac:dyDescent="0.2">
      <c r="B5" s="9" t="s">
        <v>27</v>
      </c>
      <c r="C5" s="9"/>
      <c r="D5" s="9"/>
      <c r="E5" s="9"/>
      <c r="F5" s="9"/>
      <c r="G5" s="9"/>
      <c r="H5" s="9"/>
      <c r="I5" s="9"/>
      <c r="J5" s="9"/>
      <c r="K5" s="9"/>
      <c r="L5" s="9"/>
      <c r="M5" s="9"/>
      <c r="N5" s="9"/>
      <c r="O5" s="9"/>
      <c r="P5" s="9"/>
      <c r="Q5" s="22"/>
      <c r="R5" s="22"/>
      <c r="S5" s="22"/>
    </row>
    <row r="6" spans="2:19" ht="15.75" x14ac:dyDescent="0.2">
      <c r="B6" s="14" t="s">
        <v>37</v>
      </c>
      <c r="C6" s="14"/>
      <c r="D6" s="14"/>
      <c r="E6" s="14"/>
      <c r="F6" s="14"/>
      <c r="G6" s="14"/>
      <c r="H6" s="14"/>
      <c r="I6" s="14"/>
      <c r="J6" s="14"/>
      <c r="K6" s="14"/>
      <c r="L6" s="14"/>
      <c r="M6" s="14"/>
      <c r="N6" s="14"/>
      <c r="O6" s="14"/>
      <c r="P6" s="14"/>
    </row>
    <row r="7" spans="2:19" ht="12.75" customHeight="1" x14ac:dyDescent="0.2">
      <c r="B7" s="3"/>
      <c r="C7" s="3"/>
      <c r="D7" s="3"/>
      <c r="E7" s="3"/>
      <c r="F7" s="16"/>
      <c r="G7" s="16"/>
      <c r="H7" s="16"/>
      <c r="I7" s="16"/>
      <c r="J7" s="2" t="s">
        <v>20</v>
      </c>
      <c r="K7" s="2"/>
      <c r="L7" s="2"/>
      <c r="M7" s="2"/>
      <c r="N7" s="1">
        <f>P21</f>
        <v>0</v>
      </c>
      <c r="O7" s="1"/>
      <c r="P7" s="16" t="s">
        <v>0</v>
      </c>
    </row>
    <row r="8" spans="2:19" s="17" customFormat="1" ht="12.75" customHeight="1" x14ac:dyDescent="0.2"/>
    <row r="9" spans="2:19" s="17" customFormat="1" ht="12.75" customHeight="1" x14ac:dyDescent="0.2">
      <c r="M9" s="15" t="s">
        <v>38</v>
      </c>
      <c r="N9" s="15"/>
      <c r="O9" s="15"/>
      <c r="P9" s="15"/>
    </row>
    <row r="10" spans="2:19" ht="16.5" thickBot="1" x14ac:dyDescent="0.3">
      <c r="B10" s="3" t="s">
        <v>30</v>
      </c>
      <c r="C10" s="3"/>
      <c r="D10" s="3"/>
      <c r="E10" s="3"/>
      <c r="F10" s="18"/>
      <c r="G10" s="18"/>
      <c r="H10" s="19"/>
      <c r="I10" s="19"/>
      <c r="J10" s="19"/>
      <c r="K10" s="19"/>
      <c r="L10" s="19"/>
      <c r="M10" s="19"/>
      <c r="N10" s="19"/>
      <c r="O10" s="19"/>
      <c r="P10" s="19"/>
    </row>
    <row r="11" spans="2:19" ht="12.75" customHeight="1" x14ac:dyDescent="0.2">
      <c r="B11" s="65" t="s">
        <v>1</v>
      </c>
      <c r="C11" s="8" t="s">
        <v>2</v>
      </c>
      <c r="D11" s="68" t="s">
        <v>3</v>
      </c>
      <c r="E11" s="70" t="s">
        <v>17</v>
      </c>
      <c r="F11" s="8" t="s">
        <v>4</v>
      </c>
      <c r="G11" s="8"/>
      <c r="H11" s="8"/>
      <c r="I11" s="8"/>
      <c r="J11" s="8"/>
      <c r="K11" s="8"/>
      <c r="L11" s="8" t="s">
        <v>5</v>
      </c>
      <c r="M11" s="8"/>
      <c r="N11" s="8"/>
      <c r="O11" s="8"/>
      <c r="P11" s="7"/>
    </row>
    <row r="12" spans="2:19" ht="93.75" customHeight="1" x14ac:dyDescent="0.2">
      <c r="B12" s="66"/>
      <c r="C12" s="67"/>
      <c r="D12" s="69"/>
      <c r="E12" s="71"/>
      <c r="F12" s="20" t="s">
        <v>6</v>
      </c>
      <c r="G12" s="20" t="s">
        <v>7</v>
      </c>
      <c r="H12" s="20" t="s">
        <v>8</v>
      </c>
      <c r="I12" s="20" t="s">
        <v>9</v>
      </c>
      <c r="J12" s="20" t="s">
        <v>10</v>
      </c>
      <c r="K12" s="20" t="s">
        <v>11</v>
      </c>
      <c r="L12" s="20" t="s">
        <v>12</v>
      </c>
      <c r="M12" s="20" t="s">
        <v>8</v>
      </c>
      <c r="N12" s="20" t="s">
        <v>9</v>
      </c>
      <c r="O12" s="20" t="s">
        <v>10</v>
      </c>
      <c r="P12" s="41" t="s">
        <v>11</v>
      </c>
    </row>
    <row r="13" spans="2:19" ht="15.6" customHeight="1" x14ac:dyDescent="0.2">
      <c r="B13" s="52"/>
      <c r="C13" s="64" t="s">
        <v>26</v>
      </c>
      <c r="D13" s="40"/>
      <c r="E13" s="39"/>
      <c r="F13" s="39"/>
      <c r="G13" s="39"/>
      <c r="H13" s="39"/>
      <c r="I13" s="39"/>
      <c r="J13" s="39"/>
      <c r="K13" s="39"/>
      <c r="L13" s="39"/>
      <c r="M13" s="39"/>
      <c r="N13" s="39"/>
      <c r="O13" s="39"/>
      <c r="P13" s="53"/>
    </row>
    <row r="14" spans="2:19" ht="125.45" customHeight="1" x14ac:dyDescent="0.25">
      <c r="B14" s="63">
        <v>1</v>
      </c>
      <c r="C14" s="29" t="s">
        <v>34</v>
      </c>
      <c r="D14" s="30" t="s">
        <v>19</v>
      </c>
      <c r="E14" s="31">
        <v>1</v>
      </c>
      <c r="F14" s="30">
        <v>0</v>
      </c>
      <c r="G14" s="62">
        <v>0</v>
      </c>
      <c r="H14" s="32">
        <f>G14*F14</f>
        <v>0</v>
      </c>
      <c r="I14" s="32">
        <v>0</v>
      </c>
      <c r="J14" s="32">
        <v>0</v>
      </c>
      <c r="K14" s="33">
        <v>0</v>
      </c>
      <c r="L14" s="33">
        <f>ROUND(E14*F14,0)</f>
        <v>0</v>
      </c>
      <c r="M14" s="33">
        <f t="shared" ref="M14:M15" si="0">ROUND(H14*E14,2)</f>
        <v>0</v>
      </c>
      <c r="N14" s="33">
        <f>ROUND(I14*E14,2)</f>
        <v>0</v>
      </c>
      <c r="O14" s="33">
        <f t="shared" ref="O14:O15" si="1">ROUND(J14*E14,2)</f>
        <v>0</v>
      </c>
      <c r="P14" s="42">
        <f>ROUND(SUM(M14:O14),2)</f>
        <v>0</v>
      </c>
    </row>
    <row r="15" spans="2:19" ht="124.9" customHeight="1" thickBot="1" x14ac:dyDescent="0.3">
      <c r="B15" s="43">
        <v>2</v>
      </c>
      <c r="C15" s="29" t="s">
        <v>35</v>
      </c>
      <c r="D15" s="30" t="s">
        <v>19</v>
      </c>
      <c r="E15" s="31">
        <v>1</v>
      </c>
      <c r="F15" s="23">
        <v>0</v>
      </c>
      <c r="G15" s="62">
        <v>0</v>
      </c>
      <c r="H15" s="32">
        <f t="shared" ref="H15" si="2">G15*F15</f>
        <v>0</v>
      </c>
      <c r="I15" s="32">
        <v>0</v>
      </c>
      <c r="J15" s="32">
        <v>0</v>
      </c>
      <c r="K15" s="33">
        <v>0</v>
      </c>
      <c r="L15" s="33">
        <f t="shared" ref="L15" si="3">ROUND(E15*F15,0)</f>
        <v>0</v>
      </c>
      <c r="M15" s="33">
        <f t="shared" si="0"/>
        <v>0</v>
      </c>
      <c r="N15" s="33">
        <f t="shared" ref="N15" si="4">ROUND(I15*E15,2)</f>
        <v>0</v>
      </c>
      <c r="O15" s="33">
        <f t="shared" si="1"/>
        <v>0</v>
      </c>
      <c r="P15" s="42">
        <f t="shared" ref="P15" si="5">ROUND(SUM(M15:O15),2)</f>
        <v>0</v>
      </c>
    </row>
    <row r="16" spans="2:19" ht="16.5" thickBot="1" x14ac:dyDescent="0.3">
      <c r="B16" s="44"/>
      <c r="C16" s="45"/>
      <c r="D16" s="6" t="s">
        <v>16</v>
      </c>
      <c r="E16" s="6"/>
      <c r="F16" s="6"/>
      <c r="G16" s="6"/>
      <c r="H16" s="6"/>
      <c r="I16" s="6"/>
      <c r="J16" s="6"/>
      <c r="K16" s="5"/>
      <c r="L16" s="57">
        <f>ROUND(SUM(L14:L15),2)</f>
        <v>0</v>
      </c>
      <c r="M16" s="57">
        <f>ROUND(SUM(M14:M15),2)</f>
        <v>0</v>
      </c>
      <c r="N16" s="57">
        <f>ROUND(SUM(N14:N15),2)</f>
        <v>0</v>
      </c>
      <c r="O16" s="57">
        <f>ROUND(SUM(O14:O15),2)</f>
        <v>0</v>
      </c>
      <c r="P16" s="57">
        <f>ROUND(SUM(P14:P15),2)</f>
        <v>0</v>
      </c>
    </row>
    <row r="17" spans="1:17" ht="15.75" x14ac:dyDescent="0.25">
      <c r="B17" s="19"/>
      <c r="C17" s="25"/>
      <c r="D17" s="25"/>
      <c r="E17" s="25"/>
      <c r="F17" s="25"/>
      <c r="G17" s="25"/>
      <c r="H17" s="4" t="s">
        <v>23</v>
      </c>
      <c r="I17" s="4"/>
      <c r="J17" s="4"/>
      <c r="K17" s="4"/>
      <c r="L17" s="46"/>
      <c r="M17" s="47"/>
      <c r="N17" s="47"/>
      <c r="O17" s="54"/>
      <c r="P17" s="58">
        <f>ROUND((P16*L17),2)</f>
        <v>0</v>
      </c>
    </row>
    <row r="18" spans="1:17" ht="15.75" x14ac:dyDescent="0.25">
      <c r="A18" s="34"/>
      <c r="C18" s="21" t="s">
        <v>21</v>
      </c>
      <c r="D18" s="36"/>
      <c r="E18" s="36"/>
      <c r="F18" s="36"/>
      <c r="G18" s="36"/>
      <c r="H18" s="36"/>
      <c r="I18" s="35"/>
      <c r="J18" s="25"/>
      <c r="K18" s="26" t="s">
        <v>31</v>
      </c>
      <c r="L18" s="48"/>
      <c r="M18" s="24"/>
      <c r="N18" s="24"/>
      <c r="O18" s="55"/>
      <c r="P18" s="59">
        <f>ROUND(P16*L18,2)</f>
        <v>0</v>
      </c>
    </row>
    <row r="19" spans="1:17" ht="15.75" x14ac:dyDescent="0.25">
      <c r="A19" s="34"/>
      <c r="B19" s="21" t="s">
        <v>22</v>
      </c>
      <c r="C19" s="21" t="s">
        <v>36</v>
      </c>
      <c r="D19" s="36"/>
      <c r="E19" s="36"/>
      <c r="F19" s="36"/>
      <c r="G19" s="36"/>
      <c r="H19" s="36"/>
      <c r="I19" s="35"/>
      <c r="J19" s="25"/>
      <c r="K19" s="26" t="s">
        <v>13</v>
      </c>
      <c r="L19" s="49"/>
      <c r="M19" s="24"/>
      <c r="N19" s="24"/>
      <c r="O19" s="55"/>
      <c r="P19" s="60">
        <f>ROUND(SUM(P16:P18),2)</f>
        <v>0</v>
      </c>
      <c r="Q19" s="27"/>
    </row>
    <row r="20" spans="1:17" ht="15.75" x14ac:dyDescent="0.25">
      <c r="A20" s="34"/>
      <c r="B20" s="21" t="s">
        <v>22</v>
      </c>
      <c r="C20" s="21" t="s">
        <v>32</v>
      </c>
      <c r="D20" s="36"/>
      <c r="E20" s="36"/>
      <c r="F20" s="36"/>
      <c r="G20" s="36"/>
      <c r="H20" s="36"/>
      <c r="I20" s="35"/>
      <c r="J20" s="25"/>
      <c r="K20" s="26" t="s">
        <v>14</v>
      </c>
      <c r="L20" s="49"/>
      <c r="M20" s="24"/>
      <c r="N20" s="24"/>
      <c r="O20" s="55"/>
      <c r="P20" s="59">
        <f>ROUND(P19*21%,2)</f>
        <v>0</v>
      </c>
      <c r="Q20" s="27"/>
    </row>
    <row r="21" spans="1:17" ht="16.5" thickBot="1" x14ac:dyDescent="0.3">
      <c r="A21" s="34"/>
      <c r="C21" s="21" t="s">
        <v>24</v>
      </c>
      <c r="D21" s="36"/>
      <c r="E21" s="36"/>
      <c r="F21" s="36"/>
      <c r="G21" s="36"/>
      <c r="H21" s="36"/>
      <c r="I21" s="34"/>
      <c r="J21" s="25"/>
      <c r="K21" s="26" t="s">
        <v>15</v>
      </c>
      <c r="L21" s="50"/>
      <c r="M21" s="51"/>
      <c r="N21" s="51"/>
      <c r="O21" s="56"/>
      <c r="P21" s="61">
        <f>ROUND(SUM(P19:P20),2)</f>
        <v>0</v>
      </c>
    </row>
    <row r="22" spans="1:17" ht="15.75" x14ac:dyDescent="0.25">
      <c r="B22" s="37" t="s">
        <v>22</v>
      </c>
      <c r="C22" s="38" t="s">
        <v>33</v>
      </c>
      <c r="D22" s="38"/>
      <c r="E22" s="38"/>
      <c r="F22" s="38"/>
      <c r="G22" s="38"/>
      <c r="H22" s="38"/>
      <c r="I22" s="19"/>
      <c r="J22" s="19"/>
      <c r="K22" s="19"/>
      <c r="L22" s="19"/>
      <c r="M22" s="19"/>
      <c r="N22" s="19"/>
      <c r="O22" s="19"/>
      <c r="P22" s="19"/>
    </row>
    <row r="23" spans="1:17" ht="15" x14ac:dyDescent="0.25">
      <c r="B23" s="37"/>
      <c r="C23" s="37"/>
      <c r="D23" s="37"/>
      <c r="E23" s="37"/>
      <c r="F23" s="37"/>
      <c r="G23" s="37"/>
      <c r="H23" s="37"/>
      <c r="I23" s="28"/>
      <c r="J23" s="28"/>
      <c r="K23" s="28"/>
      <c r="L23" s="28"/>
      <c r="M23" s="28"/>
      <c r="N23" s="28"/>
      <c r="O23" s="28"/>
      <c r="P23" s="28"/>
    </row>
  </sheetData>
  <mergeCells count="19">
    <mergeCell ref="L11:P11"/>
    <mergeCell ref="D16:K16"/>
    <mergeCell ref="H17:K17"/>
    <mergeCell ref="B7:E7"/>
    <mergeCell ref="J7:M7"/>
    <mergeCell ref="N7:O7"/>
    <mergeCell ref="M9:P9"/>
    <mergeCell ref="B10:E10"/>
    <mergeCell ref="B11:B12"/>
    <mergeCell ref="C11:C12"/>
    <mergeCell ref="D11:D12"/>
    <mergeCell ref="E11:E12"/>
    <mergeCell ref="F11:K11"/>
    <mergeCell ref="B6:P6"/>
    <mergeCell ref="B1:P1"/>
    <mergeCell ref="B2:P2"/>
    <mergeCell ref="B3:P3"/>
    <mergeCell ref="B4:P4"/>
    <mergeCell ref="B5:P5"/>
  </mergeCells>
  <printOptions horizontalCentered="1"/>
  <pageMargins left="0.62992125984252001" right="3.9370078740157501E-2" top="0.74803149606299202" bottom="0.74803149606299202" header="0.31496062992126" footer="0.31496062992126"/>
  <pageSetup paperSize="9" scale="65" orientation="landscape" r:id="rId1"/>
</worksheet>
</file>

<file path=docProps/app.xml><?xml version="1.0" encoding="utf-8"?>
<Properties xmlns="http://schemas.openxmlformats.org/officeDocument/2006/extended-properties" xmlns:vt="http://schemas.openxmlformats.org/officeDocument/2006/docPropsVTypes">
  <Template/>
  <TotalTime>317</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Logi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dc:creator>
  <cp:keywords/>
  <dc:description/>
  <cp:lastModifiedBy>Inese</cp:lastModifiedBy>
  <cp:revision>21</cp:revision>
  <cp:lastPrinted>2024-02-28T12:13:20Z</cp:lastPrinted>
  <dcterms:created xsi:type="dcterms:W3CDTF">2018-02-14T08:54:41Z</dcterms:created>
  <dcterms:modified xsi:type="dcterms:W3CDTF">2025-06-16T12:35:03Z</dcterms:modified>
  <cp:category/>
  <dc:language>lv-LV</dc:language>
</cp:coreProperties>
</file>