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sers\Inese\Dokumenti\visi dok\2_iepirkums pasvald vajadz_2\1_CENU_APTAUJAS_no2022\00_CENU_APTAUJAS_2025\40_Dūmvada odere Saulgriezi\"/>
    </mc:Choice>
  </mc:AlternateContent>
  <xr:revisionPtr revIDLastSave="0" documentId="13_ncr:1_{7565540D-A1B5-4AFB-A9B8-5813CE352000}" xr6:coauthVersionLast="47" xr6:coauthVersionMax="47" xr10:uidLastSave="{00000000-0000-0000-0000-000000000000}"/>
  <bookViews>
    <workbookView xWindow="-19320" yWindow="2100" windowWidth="19440" windowHeight="15000" tabRatio="500" xr2:uid="{00000000-000D-0000-FFFF-FFFF00000000}"/>
  </bookViews>
  <sheets>
    <sheet name="Logi" sheetId="10" r:id="rId1"/>
  </sheets>
  <calcPr calcId="191029"/>
</workbook>
</file>

<file path=xl/calcChain.xml><?xml version="1.0" encoding="utf-8"?>
<calcChain xmlns="http://schemas.openxmlformats.org/spreadsheetml/2006/main">
  <c r="P24" i="10" l="1"/>
  <c r="O24" i="10"/>
  <c r="M24" i="10" l="1"/>
  <c r="N24" i="10"/>
  <c r="L24" i="10"/>
  <c r="P26" i="10" l="1"/>
  <c r="P25" i="10" l="1"/>
  <c r="P27" i="10" s="1"/>
  <c r="P28" i="10" l="1"/>
  <c r="P29" i="10" l="1"/>
  <c r="N7" i="10" s="1"/>
</calcChain>
</file>

<file path=xl/sharedStrings.xml><?xml version="1.0" encoding="utf-8"?>
<sst xmlns="http://schemas.openxmlformats.org/spreadsheetml/2006/main" count="71" uniqueCount="57">
  <si>
    <t>EUR</t>
  </si>
  <si>
    <t>Nr. p.k.</t>
  </si>
  <si>
    <t>Darba nosaukums</t>
  </si>
  <si>
    <t>Mērvienība</t>
  </si>
  <si>
    <t>Vienības izmaksas</t>
  </si>
  <si>
    <t>Kopā uz visu apjomu</t>
  </si>
  <si>
    <t>Laika norma (c/h)</t>
  </si>
  <si>
    <t>Darba samaksas likme (EUR/h)</t>
  </si>
  <si>
    <t>Darba alga (EUR)</t>
  </si>
  <si>
    <t>Materiāli (EUR)</t>
  </si>
  <si>
    <t>Mehānismi (EUR)</t>
  </si>
  <si>
    <t>Kopā (EUR)</t>
  </si>
  <si>
    <t>Darbietilpība(c/h)</t>
  </si>
  <si>
    <t>Kopā bez PVN</t>
  </si>
  <si>
    <t>PVN 21%</t>
  </si>
  <si>
    <t>Kopā ar PVN</t>
  </si>
  <si>
    <t>Tiešās izmaksas kopā, t.sk. darba devēja sociālais nodoklis</t>
  </si>
  <si>
    <t>Daudzums</t>
  </si>
  <si>
    <t>Tāmes forma Nr.1</t>
  </si>
  <si>
    <t>gab.</t>
  </si>
  <si>
    <t>Tāmes summa:</t>
  </si>
  <si>
    <t>Piezīmes:</t>
  </si>
  <si>
    <t>-</t>
  </si>
  <si>
    <t>Materiālu zudumi būvniecības tehnoloģisko procesu rezultātā apjomos nav ievērtēti.</t>
  </si>
  <si>
    <t>Virsizdevumi t.sk. darba aizsardzība%</t>
  </si>
  <si>
    <t xml:space="preserve">Izstrādājot piedāvājumu, būvuzņēmējam rūpīgi jāpārskata tāme un apjomos jāiekļauj arī neuzrādītie darbi un materiāli, </t>
  </si>
  <si>
    <t>bez kuriem nebūtu iespējama kvalitatīva būvdarbu izpilde.</t>
  </si>
  <si>
    <t>Piedāvājumā jāiekļau viss aprīkojums un palīgiekārtas, kas nepieciešams droša būvniecības procesa  veikšanai.</t>
  </si>
  <si>
    <r>
      <t xml:space="preserve">Pasūtītājs: </t>
    </r>
    <r>
      <rPr>
        <b/>
        <sz val="12"/>
        <color rgb="FF000000"/>
        <rFont val="Times New Roman"/>
        <family val="1"/>
        <charset val="186"/>
      </rPr>
      <t>Vecumnieku apvienības pārvalde</t>
    </r>
  </si>
  <si>
    <t>PVC logi</t>
  </si>
  <si>
    <t>Tāme sastādīta 2025. gada tirgus cenās</t>
  </si>
  <si>
    <t>Būves nosaukums: Dzīvojamā ēka</t>
  </si>
  <si>
    <t>24NT500 Nerūsējošā tērauda dūmvada caurule d200 1000mm</t>
  </si>
  <si>
    <t>24NT900 Nerūsējošā tērauda dūmvada trejgabals 90g d200</t>
  </si>
  <si>
    <t>Nerūsējošā tērauda dūmvada pāreja d80-d200</t>
  </si>
  <si>
    <t xml:space="preserve">Skursteņa čaulas kondensāttrauks Ø200 </t>
  </si>
  <si>
    <t>Skursteņa čaula 0.5m Ø200 ar revīziju vidū</t>
  </si>
  <si>
    <t xml:space="preserve">Skursteņa čaulas nosedze Ø200, 50x50cm </t>
  </si>
  <si>
    <t xml:space="preserve">Skursteņa čaulas jumtiņš Ø200 </t>
  </si>
  <si>
    <t>objekts</t>
  </si>
  <si>
    <t>Transporta izmaksas un būvgružu iznešana, utilizēšana</t>
  </si>
  <si>
    <t>Objekta nosaukums: Dūmvads</t>
  </si>
  <si>
    <t>Dūmvada oderes montāža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</si>
  <si>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</si>
  <si>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</si>
  <si>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</si>
  <si>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</si>
  <si>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</si>
  <si>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</si>
  <si>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</si>
  <si>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</si>
  <si>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</si>
  <si>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Peļņa %</t>
  </si>
  <si>
    <t>Dūmvada čaulas montāža, mūrētā ķieģeļu dūmvadu šahtā. Čaulas savienošana ar sesošajām apkures krāsnīm. (ieskaitot palīgmateriālus, pieslēguma vietu apdari ar kaļķa javu un špakteļmasu, un dūmvada virsjumta daļas mūrējuma remonts.).</t>
  </si>
  <si>
    <t>Sildmūrīša remonta caurumu aizpildīšana un apdare ar kaļķa javu un špakteļmasu.</t>
  </si>
  <si>
    <t>Tāme sastādīta: 2025. gada _____.</t>
  </si>
  <si>
    <t>Objekta adrese: "Saulgrieži 1"-1, Vecumnieku pagasts, Bauskas novads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</si>
</sst>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;&quot;&quot;;\ "/>
    <numFmt numFmtId="165" formatCode="0;&quot;&quot;;&quot;&quot;"/>
    <numFmt numFmtId="166" formatCode="0.00;&quot;&quot;;&quot;&quot;"/>
    <numFmt numFmtId="167" formatCode="0.00;&quot;-1&quot;;&quot;&quot;"/>
    <numFmt numFmtId="168" formatCode="_-* #,##0.00_-;\-* #,##0.00_-;_-* \-??_-;_-@_-"/>
    <numFmt numFmtId="169" formatCode="0.0"/>
  </numFmts>
  <fonts count="31" x14ac:knownFonts="1">
    <font>
      <sz val="10"/>
      <name val="Arial"/>
      <family val="2"/>
      <charset val="1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"/>
    </font>
    <font>
      <sz val="10"/>
      <name val="Times New Roman"/>
      <family val="1"/>
    </font>
    <font>
      <sz val="11"/>
      <name val="Times New Roman"/>
      <family val="1"/>
    </font>
    <font>
      <sz val="10"/>
      <name val="Helv"/>
      <family val="2"/>
    </font>
    <font>
      <sz val="10"/>
      <name val="Arial"/>
      <family val="2"/>
      <charset val="204"/>
    </font>
    <font>
      <b/>
      <sz val="12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name val="Helv"/>
    </font>
    <font>
      <sz val="11"/>
      <color indexed="8"/>
      <name val="Calibri"/>
      <family val="2"/>
      <charset val="186"/>
    </font>
    <font>
      <b/>
      <sz val="11"/>
      <color rgb="FFFA7D00"/>
      <name val="Calibri"/>
      <family val="2"/>
      <charset val="186"/>
    </font>
    <font>
      <sz val="10"/>
      <name val="MS Sans Serif"/>
      <family val="2"/>
      <charset val="186"/>
    </font>
    <font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rgb="FFFA7D00"/>
      <name val="Calibri"/>
      <family val="2"/>
      <charset val="186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2"/>
      <color theme="1"/>
      <name val="Tahoma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2F2F2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  <xf numFmtId="0" fontId="6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6" fillId="0" borderId="0"/>
    <xf numFmtId="0" fontId="6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" fillId="0" borderId="0"/>
    <xf numFmtId="0" fontId="15" fillId="3" borderId="2"/>
    <xf numFmtId="0" fontId="6" fillId="0" borderId="0"/>
    <xf numFmtId="0" fontId="16" fillId="0" borderId="0"/>
    <xf numFmtId="0" fontId="14" fillId="0" borderId="0"/>
    <xf numFmtId="168" fontId="14" fillId="0" borderId="0" applyFill="0" applyBorder="0" applyAlignment="0" applyProtection="0"/>
    <xf numFmtId="0" fontId="17" fillId="0" borderId="0"/>
    <xf numFmtId="0" fontId="12" fillId="0" borderId="0"/>
    <xf numFmtId="0" fontId="18" fillId="0" borderId="0"/>
    <xf numFmtId="0" fontId="19" fillId="2" borderId="2" applyNumberFormat="0" applyAlignment="0" applyProtection="0"/>
    <xf numFmtId="0" fontId="18" fillId="0" borderId="0"/>
    <xf numFmtId="0" fontId="2" fillId="0" borderId="0"/>
    <xf numFmtId="0" fontId="12" fillId="0" borderId="0"/>
    <xf numFmtId="0" fontId="13" fillId="0" borderId="0"/>
    <xf numFmtId="0" fontId="13" fillId="0" borderId="0"/>
    <xf numFmtId="0" fontId="18" fillId="0" borderId="0"/>
    <xf numFmtId="43" fontId="18" fillId="0" borderId="0" applyFont="0" applyFill="0" applyBorder="0" applyAlignment="0" applyProtection="0"/>
    <xf numFmtId="0" fontId="12" fillId="0" borderId="0"/>
    <xf numFmtId="0" fontId="6" fillId="0" borderId="0"/>
    <xf numFmtId="0" fontId="14" fillId="0" borderId="0"/>
    <xf numFmtId="169" fontId="18" fillId="0" borderId="0"/>
    <xf numFmtId="0" fontId="18" fillId="0" borderId="0"/>
    <xf numFmtId="0" fontId="6" fillId="0" borderId="0"/>
    <xf numFmtId="0" fontId="13" fillId="0" borderId="0"/>
    <xf numFmtId="0" fontId="13" fillId="0" borderId="0"/>
    <xf numFmtId="0" fontId="12" fillId="0" borderId="0"/>
    <xf numFmtId="0" fontId="6" fillId="0" borderId="0"/>
    <xf numFmtId="0" fontId="18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0" fontId="12" fillId="0" borderId="0"/>
    <xf numFmtId="0" fontId="14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2" fillId="0" borderId="0"/>
    <xf numFmtId="0" fontId="18" fillId="0" borderId="0"/>
    <xf numFmtId="0" fontId="14" fillId="0" borderId="0"/>
    <xf numFmtId="0" fontId="21" fillId="0" borderId="0"/>
    <xf numFmtId="0" fontId="14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0" fontId="14" fillId="0" borderId="0"/>
    <xf numFmtId="0" fontId="18" fillId="0" borderId="0"/>
    <xf numFmtId="0" fontId="6" fillId="0" borderId="0"/>
  </cellStyleXfs>
  <cellXfs count="86">
    <xf numFmtId="0" fontId="0" fillId="0" borderId="0" xfId="0"/>
    <xf numFmtId="0" fontId="11" fillId="0" borderId="0" xfId="1" applyFont="1" applyAlignment="1">
      <alignment horizontal="left" vertical="top" wrapText="1"/>
    </xf>
    <xf numFmtId="0" fontId="4" fillId="0" borderId="0" xfId="32" applyFont="1" applyAlignment="1">
      <alignment horizontal="right" vertical="center"/>
    </xf>
    <xf numFmtId="0" fontId="11" fillId="0" borderId="0" xfId="1" applyFont="1" applyAlignment="1">
      <alignment horizontal="left" vertical="top"/>
    </xf>
    <xf numFmtId="0" fontId="11" fillId="0" borderId="0" xfId="0" applyFont="1"/>
    <xf numFmtId="0" fontId="11" fillId="0" borderId="1" xfId="0" applyFont="1" applyBorder="1" applyAlignment="1">
      <alignment horizontal="center" vertical="center" textRotation="90" wrapText="1"/>
    </xf>
    <xf numFmtId="0" fontId="3" fillId="0" borderId="0" xfId="0" applyFont="1"/>
    <xf numFmtId="164" fontId="4" fillId="0" borderId="0" xfId="1" applyNumberFormat="1" applyFont="1" applyAlignment="1">
      <alignment vertical="top" wrapText="1"/>
    </xf>
    <xf numFmtId="0" fontId="11" fillId="0" borderId="1" xfId="0" applyFont="1" applyBorder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2" fontId="3" fillId="0" borderId="0" xfId="0" applyNumberFormat="1" applyFont="1"/>
    <xf numFmtId="0" fontId="4" fillId="0" borderId="0" xfId="0" applyFont="1"/>
    <xf numFmtId="0" fontId="11" fillId="0" borderId="5" xfId="0" applyFont="1" applyBorder="1" applyAlignment="1">
      <alignment wrapText="1"/>
    </xf>
    <xf numFmtId="166" fontId="9" fillId="0" borderId="4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67" fontId="9" fillId="0" borderId="4" xfId="0" applyNumberFormat="1" applyFont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 applyAlignment="1">
      <alignment vertic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12" fillId="4" borderId="0" xfId="0" applyFont="1" applyFill="1"/>
    <xf numFmtId="0" fontId="27" fillId="4" borderId="0" xfId="0" applyFont="1" applyFill="1"/>
    <xf numFmtId="0" fontId="29" fillId="4" borderId="0" xfId="0" applyFont="1" applyFill="1"/>
    <xf numFmtId="0" fontId="11" fillId="0" borderId="10" xfId="0" applyFont="1" applyBorder="1" applyAlignment="1">
      <alignment horizontal="center" vertical="center" textRotation="90" wrapText="1"/>
    </xf>
    <xf numFmtId="167" fontId="9" fillId="0" borderId="11" xfId="0" applyNumberFormat="1" applyFont="1" applyBorder="1" applyAlignment="1">
      <alignment horizontal="center" vertical="center" wrapText="1"/>
    </xf>
    <xf numFmtId="9" fontId="11" fillId="0" borderId="6" xfId="2" applyFont="1" applyFill="1" applyBorder="1"/>
    <xf numFmtId="2" fontId="7" fillId="0" borderId="7" xfId="0" applyNumberFormat="1" applyFont="1" applyBorder="1"/>
    <xf numFmtId="9" fontId="11" fillId="0" borderId="9" xfId="2" applyFont="1" applyFill="1" applyBorder="1"/>
    <xf numFmtId="0" fontId="11" fillId="0" borderId="9" xfId="0" applyFont="1" applyBorder="1"/>
    <xf numFmtId="0" fontId="11" fillId="0" borderId="12" xfId="0" applyFont="1" applyBorder="1"/>
    <xf numFmtId="0" fontId="11" fillId="0" borderId="13" xfId="0" applyFont="1" applyBorder="1"/>
    <xf numFmtId="2" fontId="7" fillId="0" borderId="15" xfId="0" applyNumberFormat="1" applyFont="1" applyBorder="1"/>
    <xf numFmtId="0" fontId="11" fillId="0" borderId="3" xfId="0" applyFont="1" applyBorder="1"/>
    <xf numFmtId="0" fontId="11" fillId="0" borderId="14" xfId="0" applyFont="1" applyBorder="1"/>
    <xf numFmtId="2" fontId="11" fillId="0" borderId="16" xfId="0" applyNumberFormat="1" applyFont="1" applyBorder="1" applyAlignment="1">
      <alignment horizontal="center" vertical="center"/>
    </xf>
    <xf numFmtId="2" fontId="11" fillId="0" borderId="17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2" fontId="7" fillId="0" borderId="18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 wrapText="1"/>
    </xf>
    <xf numFmtId="165" fontId="9" fillId="0" borderId="19" xfId="0" applyNumberFormat="1" applyFont="1" applyBorder="1" applyAlignment="1">
      <alignment horizontal="center" vertical="center"/>
    </xf>
    <xf numFmtId="0" fontId="11" fillId="0" borderId="20" xfId="0" applyFont="1" applyBorder="1"/>
    <xf numFmtId="0" fontId="7" fillId="0" borderId="21" xfId="0" applyFont="1" applyBorder="1" applyAlignment="1">
      <alignment vertical="center"/>
    </xf>
    <xf numFmtId="2" fontId="7" fillId="0" borderId="23" xfId="0" applyNumberFormat="1" applyFont="1" applyBorder="1" applyAlignment="1">
      <alignment horizontal="center" vertical="center"/>
    </xf>
    <xf numFmtId="0" fontId="11" fillId="0" borderId="24" xfId="0" applyFont="1" applyBorder="1" applyAlignment="1">
      <alignment wrapText="1"/>
    </xf>
    <xf numFmtId="0" fontId="3" fillId="0" borderId="1" xfId="0" applyFont="1" applyBorder="1"/>
    <xf numFmtId="167" fontId="9" fillId="0" borderId="1" xfId="0" applyNumberFormat="1" applyFont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textRotation="90" wrapText="1"/>
    </xf>
    <xf numFmtId="0" fontId="11" fillId="5" borderId="2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 textRotation="90"/>
    </xf>
    <xf numFmtId="0" fontId="11" fillId="5" borderId="27" xfId="0" applyFont="1" applyFill="1" applyBorder="1" applyAlignment="1">
      <alignment horizontal="center" vertical="center" textRotation="90" wrapText="1"/>
    </xf>
    <xf numFmtId="0" fontId="11" fillId="5" borderId="28" xfId="0" applyFont="1" applyFill="1" applyBorder="1" applyAlignment="1">
      <alignment horizontal="center" vertical="center" textRotation="90" wrapText="1"/>
    </xf>
    <xf numFmtId="165" fontId="9" fillId="0" borderId="6" xfId="0" applyNumberFormat="1" applyFont="1" applyBorder="1" applyAlignment="1">
      <alignment horizontal="center" vertical="center"/>
    </xf>
    <xf numFmtId="0" fontId="30" fillId="0" borderId="7" xfId="0" applyFont="1" applyBorder="1" applyAlignment="1">
      <alignment wrapText="1"/>
    </xf>
    <xf numFmtId="166" fontId="9" fillId="0" borderId="7" xfId="0" applyNumberFormat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horizontal="center" vertical="center"/>
    </xf>
    <xf numFmtId="165" fontId="9" fillId="0" borderId="7" xfId="0" applyNumberFormat="1" applyFont="1" applyBorder="1" applyAlignment="1">
      <alignment horizontal="center" vertical="center" wrapText="1"/>
    </xf>
    <xf numFmtId="166" fontId="9" fillId="0" borderId="7" xfId="0" applyNumberFormat="1" applyFont="1" applyBorder="1" applyAlignment="1">
      <alignment horizontal="center" vertical="center"/>
    </xf>
    <xf numFmtId="167" fontId="9" fillId="0" borderId="7" xfId="0" applyNumberFormat="1" applyFont="1" applyBorder="1" applyAlignment="1">
      <alignment horizontal="center" vertical="center" wrapText="1"/>
    </xf>
    <xf numFmtId="167" fontId="9" fillId="0" borderId="10" xfId="0" applyNumberFormat="1" applyFont="1" applyBorder="1" applyAlignment="1">
      <alignment horizontal="center" vertical="center" wrapText="1"/>
    </xf>
    <xf numFmtId="167" fontId="9" fillId="0" borderId="29" xfId="0" applyNumberFormat="1" applyFont="1" applyBorder="1" applyAlignment="1">
      <alignment horizontal="center" vertical="center" wrapText="1"/>
    </xf>
    <xf numFmtId="0" fontId="11" fillId="0" borderId="30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right" vertical="top" wrapText="1"/>
    </xf>
    <xf numFmtId="2" fontId="7" fillId="0" borderId="0" xfId="1" applyNumberFormat="1" applyFont="1" applyAlignment="1">
      <alignment horizontal="center" vertical="top" wrapText="1"/>
    </xf>
    <xf numFmtId="0" fontId="4" fillId="0" borderId="0" xfId="32" applyFont="1" applyAlignment="1">
      <alignment horizontal="center" vertical="center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164" fontId="11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64" fontId="11" fillId="0" borderId="0" xfId="1" applyNumberFormat="1" applyFont="1" applyAlignment="1">
      <alignment horizontal="left" vertical="top" wrapText="1"/>
    </xf>
  </cellXfs>
  <cellStyles count="68">
    <cellStyle name="Calculation 2" xfId="24" xr:uid="{6BFDBF8E-2722-48F5-A8C6-BAE99882DA17}"/>
    <cellStyle name="Comma 2" xfId="20" xr:uid="{DCE788AE-03B7-43D6-9A5B-E3428753B5E1}"/>
    <cellStyle name="Comma 3" xfId="31" xr:uid="{51C0A2E2-A533-47D7-90D5-49961CC3D7A4}"/>
    <cellStyle name="Comma 3 2" xfId="44" xr:uid="{33BC3325-D69B-48C4-904C-3C0E6F5B4399}"/>
    <cellStyle name="Comma 3 2 2" xfId="51" xr:uid="{21E6788B-AAE2-4572-9CEA-EB3E00BA4943}"/>
    <cellStyle name="Comma 3 2 3" xfId="55" xr:uid="{E6DF2AB3-0A88-4669-A939-6B1F3222349E}"/>
    <cellStyle name="Comma 3 3" xfId="49" xr:uid="{9E5604AB-6EDE-4AA1-B081-5BEE540B4457}"/>
    <cellStyle name="Comma 3 4" xfId="53" xr:uid="{F8BCE0D3-6956-48AD-BAEF-F38E986CC99C}"/>
    <cellStyle name="Comma 4" xfId="43" xr:uid="{4F2281D2-7938-4712-9CEC-8F71B95B2C3E}"/>
    <cellStyle name="Comma 4 2" xfId="50" xr:uid="{3BC2BFF1-13B5-41B2-8CA1-AB24174DBF62}"/>
    <cellStyle name="Comma 4 3" xfId="54" xr:uid="{4DBC0C8C-97B3-46EB-825B-6FB5A8FB0374}"/>
    <cellStyle name="Comma 5" xfId="48" xr:uid="{32929F5E-9541-4433-A853-29AAED49D241}"/>
    <cellStyle name="Comma 6" xfId="52" xr:uid="{8049C01E-4815-4B94-B37F-BD2DD2C59E1B}"/>
    <cellStyle name="Comma 7" xfId="6" xr:uid="{EFB615DA-1CBB-41A5-805E-5087495A194F}"/>
    <cellStyle name="Excel Built-in Normal" xfId="37" xr:uid="{AC5B5E09-2EF3-4058-9722-A3A6F95FDC03}"/>
    <cellStyle name="Excel Built-in Normal 2" xfId="63" xr:uid="{09788248-14EE-43F7-81C3-BDEA65C3C0EB}"/>
    <cellStyle name="Excel Built-in Normal 2 2" xfId="60" xr:uid="{00D65392-48D5-45B7-816C-2DD889B0600B}"/>
    <cellStyle name="Excel Built-in Normal 2 2 2" xfId="65" xr:uid="{3D11D1EB-0A73-4E2B-8324-7DBE3BE56842}"/>
    <cellStyle name="Normal 10" xfId="5" xr:uid="{E4DE5A97-3DE2-49A9-8E4F-FD8EA6B64E48}"/>
    <cellStyle name="Normal 10 2" xfId="56" xr:uid="{C2571D8E-B6FB-4A30-9CD1-4C464F62830F}"/>
    <cellStyle name="Normal 115" xfId="62" xr:uid="{43E686D2-D344-4B7A-8512-D8791A4A2509}"/>
    <cellStyle name="Normal 12 2 3" xfId="59" xr:uid="{834D3BEC-7828-4FF5-B446-A8459EA435F0}"/>
    <cellStyle name="Normal 17" xfId="42" xr:uid="{39941ECA-CB40-41AC-98C6-2E4929680380}"/>
    <cellStyle name="Normal 18" xfId="10" xr:uid="{53D2E863-7F2B-4FCE-AA56-BF729E43D21D}"/>
    <cellStyle name="Normal 2" xfId="21" xr:uid="{F87EA414-815E-4AC7-9B8B-2C2C9DAC1F12}"/>
    <cellStyle name="Normal 2 2" xfId="9" xr:uid="{A29FE437-CB45-4B94-9F1D-78349FFBAD17}"/>
    <cellStyle name="Normal 2 2 2" xfId="32" xr:uid="{692B753B-67CC-4A6C-A22F-0852C41340E6}"/>
    <cellStyle name="Normal 2 2 2 2" xfId="46" xr:uid="{BF59B231-8480-4609-9B3A-5764B06AC582}"/>
    <cellStyle name="Normal 2 2 3" xfId="41" xr:uid="{6F0347F8-F6E4-458C-9FDE-2B8AF5308092}"/>
    <cellStyle name="Normal 2 3" xfId="64" xr:uid="{0E9D209A-189C-4814-ABF2-32E726F6BB2E}"/>
    <cellStyle name="Normal 2_Grostonas 5" xfId="58" xr:uid="{8BE2BD6F-A387-4933-A553-842E57D68398}"/>
    <cellStyle name="Normal 20" xfId="17" xr:uid="{65F7A9C0-C406-4856-8614-6225AA36ECE9}"/>
    <cellStyle name="Normal 3" xfId="7" xr:uid="{C891C71C-F185-4B2B-BD4D-C2B574BB08C2}"/>
    <cellStyle name="Normal 3 2" xfId="33" xr:uid="{38C1D81F-D79C-459C-900F-93B518E73BA8}"/>
    <cellStyle name="Normal 3 3" xfId="67" xr:uid="{5177AA53-C8AA-42E0-8C56-EFB40768347C}"/>
    <cellStyle name="Normal 4" xfId="19" xr:uid="{41DDAA2E-055C-436A-B70B-2FEA043E21AB}"/>
    <cellStyle name="Normal 4 2" xfId="13" xr:uid="{EB6E56AF-E9C4-43CE-8964-836AC103DDB9}"/>
    <cellStyle name="Normal 4 2 2" xfId="47" xr:uid="{033AFDF7-46E0-446B-A383-B3DCC9EF75ED}"/>
    <cellStyle name="Normal 4 4" xfId="27" xr:uid="{1709DB30-8901-4E93-9F51-3EE76855ADCF}"/>
    <cellStyle name="Normal 4 4 3" xfId="57" xr:uid="{DBEA2899-0154-4342-AD85-F0DAC80D2900}"/>
    <cellStyle name="Normal 5" xfId="23" xr:uid="{E7CAB380-DC0A-40FE-B0DD-EFE9849F1764}"/>
    <cellStyle name="Normal 5 2" xfId="35" xr:uid="{D3A22672-9E32-4D6B-B019-2FD409E6768E}"/>
    <cellStyle name="Normal 5 3" xfId="66" xr:uid="{94EF1796-CF0E-4CA7-9E17-D90DAA384E6E}"/>
    <cellStyle name="Normal 5 5" xfId="61" xr:uid="{8CF71DD3-5608-4CC4-9A62-1D1E0E500317}"/>
    <cellStyle name="Normal 6" xfId="4" xr:uid="{00000000-0005-0000-0000-000000000000}"/>
    <cellStyle name="Normal 6 2" xfId="34" xr:uid="{E4B8F1B0-0B85-4CEB-A45A-6E224FFA0790}"/>
    <cellStyle name="Normal 6 2 2" xfId="12" xr:uid="{13F4A6EF-4C6C-484D-A01C-3961B0D0AA14}"/>
    <cellStyle name="Normal 6 3" xfId="25" xr:uid="{66008B0D-1172-489A-9AB0-D05C7DBECF35}"/>
    <cellStyle name="Normal 7" xfId="30" xr:uid="{C2B3FBF7-CE50-4429-8429-C906CA186106}"/>
    <cellStyle name="Normal 8" xfId="36" xr:uid="{E5621128-2A93-4DC2-BA53-E7D5CC8F6391}"/>
    <cellStyle name="Normal 9" xfId="18" xr:uid="{4C8F027B-396E-40C7-A47F-249754531368}"/>
    <cellStyle name="Parasts" xfId="0" builtinId="0"/>
    <cellStyle name="Parasts 2" xfId="11" xr:uid="{C3BAC6E1-9DC5-4898-888B-DF2416688DD8}"/>
    <cellStyle name="Parasts 3" xfId="40" xr:uid="{B64842CF-57EA-4321-A52B-CC4FCE1E1B2C}"/>
    <cellStyle name="Parasts 3 2" xfId="45" xr:uid="{EE7081D8-A135-40E2-A645-A4ABF229EB20}"/>
    <cellStyle name="Parasts 4" xfId="15" xr:uid="{AEE35D2D-B74D-482A-ACC1-EB7EAFDC6927}"/>
    <cellStyle name="Paskaidrojošs teksts" xfId="1" builtinId="53" customBuiltin="1"/>
    <cellStyle name="Procenti" xfId="2" builtinId="5"/>
    <cellStyle name="Stils 1" xfId="28" xr:uid="{27E3F3B7-3AD5-4981-AA3E-0816312565CB}"/>
    <cellStyle name="Style 1" xfId="3" xr:uid="{00000000-0005-0000-0000-000004000000}"/>
    <cellStyle name="Style 1 2" xfId="22" xr:uid="{25BEC66D-D50E-4743-A16D-8916D94E8521}"/>
    <cellStyle name="Style 1 2 2" xfId="38" xr:uid="{B3B7EE76-871E-4C21-B02C-E7A3770A2640}"/>
    <cellStyle name="Style 1 3" xfId="8" xr:uid="{94071003-F064-47A2-A29A-734F7F8B68F5}"/>
    <cellStyle name="Style 1_DOP" xfId="39" xr:uid="{177D6300-818B-4C7A-90C9-A304CEC2C2B5}"/>
    <cellStyle name="TableStyleLight1" xfId="16" xr:uid="{F258251C-B561-4A67-9C30-98CA55BB2411}"/>
    <cellStyle name="TableStyleLight1 2" xfId="26" xr:uid="{94D5F2C8-5C16-484E-9290-AC61AFB0B1B3}"/>
    <cellStyle name="Обычный 2" xfId="14" xr:uid="{44E40BF0-CB8F-44D0-BC58-856557C37188}"/>
    <cellStyle name="Стиль 1" xfId="29" xr:uid="{E42DC52D-B198-439C-9406-DACD1EBB83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054F7-2AA8-44A9-B22E-5ED4A997425C}">
  <dimension ref="A1:S31"/>
  <sheetViews>
    <sheetView tabSelected="1" zoomScaleNormal="100" workbookViewId="0">
      <selection activeCell="B2" sqref="B2:P2"/>
    </sheetView>
  </sheetViews>
  <sheetFormatPr defaultColWidth="9.140625" defaultRowHeight="12.75" x14ac:dyDescent="0.2"/>
  <cols>
    <col min="1" max="1" width="3.42578125" style="6" customWidth="1"/>
    <col min="2" max="2" width="5" style="6" customWidth="1"/>
    <col min="3" max="3" width="50.28515625" style="6" customWidth="1"/>
    <col min="4" max="4" width="7.7109375" style="6" customWidth="1"/>
    <col min="5" max="5" width="8.42578125" style="6" customWidth="1"/>
    <col min="6" max="13" width="11" style="6" customWidth="1"/>
    <col min="14" max="14" width="12.140625" style="6" customWidth="1"/>
    <col min="15" max="15" width="11" style="6" customWidth="1"/>
    <col min="16" max="16" width="12.42578125" style="6" customWidth="1"/>
    <col min="17" max="17" width="10.140625" style="6" customWidth="1"/>
    <col min="18" max="16384" width="9.140625" style="6"/>
  </cols>
  <sheetData>
    <row r="1" spans="2:19" ht="15" customHeight="1" x14ac:dyDescent="0.2">
      <c r="B1" s="81" t="s">
        <v>18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2:19" ht="15.75" x14ac:dyDescent="0.25">
      <c r="B2" s="82" t="s">
        <v>42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2"/>
    </row>
    <row r="3" spans="2:19" ht="18.600000000000001" customHeight="1" x14ac:dyDescent="0.2">
      <c r="B3" s="83" t="s">
        <v>28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2:19" ht="19.149999999999999" customHeight="1" x14ac:dyDescent="0.2">
      <c r="B4" s="83" t="s">
        <v>31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2:19" ht="16.149999999999999" customHeight="1" x14ac:dyDescent="0.2">
      <c r="B5" s="85" t="s">
        <v>41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7"/>
      <c r="R5" s="7"/>
      <c r="S5" s="7"/>
    </row>
    <row r="6" spans="2:19" ht="15.75" x14ac:dyDescent="0.2">
      <c r="B6" s="80" t="s">
        <v>56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2:19" ht="12.75" customHeight="1" x14ac:dyDescent="0.2">
      <c r="B7" s="69"/>
      <c r="C7" s="69"/>
      <c r="D7" s="69"/>
      <c r="E7" s="69"/>
      <c r="F7" s="1"/>
      <c r="G7" s="1"/>
      <c r="H7" s="1"/>
      <c r="I7" s="1"/>
      <c r="J7" s="70" t="s">
        <v>20</v>
      </c>
      <c r="K7" s="70"/>
      <c r="L7" s="70"/>
      <c r="M7" s="70"/>
      <c r="N7" s="71">
        <f>P29</f>
        <v>0</v>
      </c>
      <c r="O7" s="71"/>
      <c r="P7" s="1" t="s">
        <v>0</v>
      </c>
    </row>
    <row r="8" spans="2:19" s="2" customFormat="1" ht="12.75" customHeight="1" x14ac:dyDescent="0.2"/>
    <row r="9" spans="2:19" s="2" customFormat="1" ht="12.75" customHeight="1" x14ac:dyDescent="0.2">
      <c r="M9" s="72" t="s">
        <v>55</v>
      </c>
      <c r="N9" s="72"/>
      <c r="O9" s="72"/>
      <c r="P9" s="72"/>
    </row>
    <row r="10" spans="2:19" ht="16.5" thickBot="1" x14ac:dyDescent="0.3">
      <c r="B10" s="69" t="s">
        <v>30</v>
      </c>
      <c r="C10" s="69"/>
      <c r="D10" s="69"/>
      <c r="E10" s="69"/>
      <c r="F10" s="3"/>
      <c r="G10" s="3"/>
      <c r="H10" s="4"/>
      <c r="I10" s="4"/>
      <c r="J10" s="4"/>
      <c r="K10" s="4"/>
      <c r="L10" s="4"/>
      <c r="M10" s="4"/>
      <c r="N10" s="4"/>
      <c r="O10" s="4"/>
      <c r="P10" s="4"/>
    </row>
    <row r="11" spans="2:19" ht="12.75" customHeight="1" x14ac:dyDescent="0.2">
      <c r="B11" s="73" t="s">
        <v>1</v>
      </c>
      <c r="C11" s="64" t="s">
        <v>2</v>
      </c>
      <c r="D11" s="76" t="s">
        <v>3</v>
      </c>
      <c r="E11" s="78" t="s">
        <v>17</v>
      </c>
      <c r="F11" s="64" t="s">
        <v>4</v>
      </c>
      <c r="G11" s="64"/>
      <c r="H11" s="64"/>
      <c r="I11" s="64"/>
      <c r="J11" s="64"/>
      <c r="K11" s="64"/>
      <c r="L11" s="64" t="s">
        <v>5</v>
      </c>
      <c r="M11" s="64"/>
      <c r="N11" s="64"/>
      <c r="O11" s="64"/>
      <c r="P11" s="65"/>
    </row>
    <row r="12" spans="2:19" ht="93.75" customHeight="1" x14ac:dyDescent="0.2">
      <c r="B12" s="74"/>
      <c r="C12" s="75"/>
      <c r="D12" s="77"/>
      <c r="E12" s="79"/>
      <c r="F12" s="5" t="s">
        <v>6</v>
      </c>
      <c r="G12" s="5" t="s">
        <v>7</v>
      </c>
      <c r="H12" s="5" t="s">
        <v>8</v>
      </c>
      <c r="I12" s="5" t="s">
        <v>9</v>
      </c>
      <c r="J12" s="5" t="s">
        <v>10</v>
      </c>
      <c r="K12" s="5" t="s">
        <v>11</v>
      </c>
      <c r="L12" s="5" t="s">
        <v>12</v>
      </c>
      <c r="M12" s="5" t="s">
        <v>8</v>
      </c>
      <c r="N12" s="5" t="s">
        <v>9</v>
      </c>
      <c r="O12" s="5" t="s">
        <v>10</v>
      </c>
      <c r="P12" s="25" t="s">
        <v>11</v>
      </c>
    </row>
    <row r="13" spans="2:19" ht="15.6" customHeight="1" thickBot="1" x14ac:dyDescent="0.25">
      <c r="B13" s="48"/>
      <c r="C13" s="49" t="s">
        <v>29</v>
      </c>
      <c r="D13" s="50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2"/>
    </row>
    <row r="14" spans="2:19" ht="82.7" customHeight="1" x14ac:dyDescent="0.25">
      <c r="B14" s="53">
        <v>1</v>
      </c>
      <c r="C14" s="54" t="s">
        <v>53</v>
      </c>
      <c r="D14" s="55" t="s">
        <v>39</v>
      </c>
      <c r="E14" s="56">
        <v>1</v>
      </c>
      <c r="F14" s="55"/>
      <c r="G14" s="57"/>
      <c r="H14" s="58"/>
      <c r="I14" s="58"/>
      <c r="J14" s="58"/>
      <c r="K14" s="59"/>
      <c r="L14" s="59"/>
      <c r="M14" s="59"/>
      <c r="N14" s="59"/>
      <c r="O14" s="59"/>
      <c r="P14" s="61"/>
    </row>
    <row r="15" spans="2:19" ht="34.15" customHeight="1" x14ac:dyDescent="0.25">
      <c r="B15" s="41" t="s">
        <v>43</v>
      </c>
      <c r="C15" s="13" t="s">
        <v>32</v>
      </c>
      <c r="D15" s="14" t="s">
        <v>19</v>
      </c>
      <c r="E15" s="15">
        <v>8</v>
      </c>
      <c r="F15" s="14"/>
      <c r="G15" s="40"/>
      <c r="H15" s="16"/>
      <c r="I15" s="16"/>
      <c r="J15" s="16"/>
      <c r="K15" s="17"/>
      <c r="L15" s="17"/>
      <c r="M15" s="17"/>
      <c r="N15" s="17"/>
      <c r="O15" s="17"/>
      <c r="P15" s="60"/>
    </row>
    <row r="16" spans="2:19" ht="32.450000000000003" customHeight="1" x14ac:dyDescent="0.25">
      <c r="B16" s="41" t="s">
        <v>44</v>
      </c>
      <c r="C16" s="13" t="s">
        <v>33</v>
      </c>
      <c r="D16" s="14" t="s">
        <v>19</v>
      </c>
      <c r="E16" s="15">
        <v>3</v>
      </c>
      <c r="F16" s="14"/>
      <c r="G16" s="40"/>
      <c r="H16" s="16"/>
      <c r="I16" s="16"/>
      <c r="J16" s="16"/>
      <c r="K16" s="17"/>
      <c r="L16" s="17"/>
      <c r="M16" s="17"/>
      <c r="N16" s="17"/>
      <c r="O16" s="17"/>
      <c r="P16" s="60"/>
    </row>
    <row r="17" spans="1:17" ht="19.899999999999999" customHeight="1" x14ac:dyDescent="0.25">
      <c r="B17" s="41" t="s">
        <v>45</v>
      </c>
      <c r="C17" s="13" t="s">
        <v>34</v>
      </c>
      <c r="D17" s="14" t="s">
        <v>19</v>
      </c>
      <c r="E17" s="15">
        <v>3</v>
      </c>
      <c r="F17" s="14"/>
      <c r="G17" s="40"/>
      <c r="H17" s="16"/>
      <c r="I17" s="16"/>
      <c r="J17" s="16"/>
      <c r="K17" s="17"/>
      <c r="L17" s="17"/>
      <c r="M17" s="17"/>
      <c r="N17" s="17"/>
      <c r="O17" s="17"/>
      <c r="P17" s="60"/>
    </row>
    <row r="18" spans="1:17" ht="24.6" customHeight="1" x14ac:dyDescent="0.25">
      <c r="B18" s="41" t="s">
        <v>46</v>
      </c>
      <c r="C18" s="13" t="s">
        <v>35</v>
      </c>
      <c r="D18" s="14" t="s">
        <v>19</v>
      </c>
      <c r="E18" s="15">
        <v>1</v>
      </c>
      <c r="F18" s="14"/>
      <c r="G18" s="40"/>
      <c r="H18" s="16"/>
      <c r="I18" s="16"/>
      <c r="J18" s="16"/>
      <c r="K18" s="17"/>
      <c r="L18" s="17"/>
      <c r="M18" s="17"/>
      <c r="N18" s="17"/>
      <c r="O18" s="17"/>
      <c r="P18" s="60"/>
    </row>
    <row r="19" spans="1:17" ht="24.6" customHeight="1" x14ac:dyDescent="0.25">
      <c r="B19" s="41" t="s">
        <v>47</v>
      </c>
      <c r="C19" s="13" t="s">
        <v>36</v>
      </c>
      <c r="D19" s="14" t="s">
        <v>19</v>
      </c>
      <c r="E19" s="15">
        <v>1</v>
      </c>
      <c r="F19" s="14"/>
      <c r="G19" s="40"/>
      <c r="H19" s="16"/>
      <c r="I19" s="16"/>
      <c r="J19" s="16"/>
      <c r="K19" s="17"/>
      <c r="L19" s="17"/>
      <c r="M19" s="17"/>
      <c r="N19" s="17"/>
      <c r="O19" s="17"/>
      <c r="P19" s="60"/>
    </row>
    <row r="20" spans="1:17" ht="26.45" customHeight="1" x14ac:dyDescent="0.25">
      <c r="B20" s="41" t="s">
        <v>48</v>
      </c>
      <c r="C20" s="13" t="s">
        <v>37</v>
      </c>
      <c r="D20" s="14" t="s">
        <v>19</v>
      </c>
      <c r="E20" s="15">
        <v>1</v>
      </c>
      <c r="F20" s="14"/>
      <c r="G20" s="40"/>
      <c r="H20" s="16"/>
      <c r="I20" s="16"/>
      <c r="J20" s="16"/>
      <c r="K20" s="17"/>
      <c r="L20" s="17"/>
      <c r="M20" s="17"/>
      <c r="N20" s="17"/>
      <c r="O20" s="17"/>
      <c r="P20" s="60"/>
    </row>
    <row r="21" spans="1:17" ht="24.6" customHeight="1" x14ac:dyDescent="0.25">
      <c r="B21" s="41" t="s">
        <v>49</v>
      </c>
      <c r="C21" s="62" t="s">
        <v>38</v>
      </c>
      <c r="D21" s="14" t="s">
        <v>19</v>
      </c>
      <c r="E21" s="15">
        <v>1</v>
      </c>
      <c r="F21" s="14"/>
      <c r="G21" s="40"/>
      <c r="H21" s="16"/>
      <c r="I21" s="16"/>
      <c r="J21" s="16"/>
      <c r="K21" s="17"/>
      <c r="L21" s="17"/>
      <c r="M21" s="17"/>
      <c r="N21" s="17"/>
      <c r="O21" s="17"/>
      <c r="P21" s="60"/>
    </row>
    <row r="22" spans="1:17" ht="43.35" customHeight="1" x14ac:dyDescent="0.25">
      <c r="B22" s="41" t="s">
        <v>50</v>
      </c>
      <c r="C22" s="63" t="s">
        <v>54</v>
      </c>
      <c r="D22" s="14" t="s">
        <v>39</v>
      </c>
      <c r="E22" s="15">
        <v>1</v>
      </c>
      <c r="F22" s="14"/>
      <c r="G22" s="40"/>
      <c r="H22" s="16"/>
      <c r="I22" s="16"/>
      <c r="J22" s="16"/>
      <c r="K22" s="17"/>
      <c r="L22" s="17"/>
      <c r="M22" s="17"/>
      <c r="N22" s="17"/>
      <c r="O22" s="17"/>
      <c r="P22" s="26"/>
    </row>
    <row r="23" spans="1:17" ht="23.65" customHeight="1" x14ac:dyDescent="0.25">
      <c r="B23" s="41" t="s">
        <v>51</v>
      </c>
      <c r="C23" s="45" t="s">
        <v>40</v>
      </c>
      <c r="D23" s="14" t="s">
        <v>39</v>
      </c>
      <c r="E23" s="15">
        <v>1</v>
      </c>
      <c r="F23" s="14"/>
      <c r="G23" s="40"/>
      <c r="H23" s="16"/>
      <c r="I23" s="46"/>
      <c r="J23" s="16"/>
      <c r="K23" s="47"/>
      <c r="L23" s="47"/>
      <c r="M23" s="47"/>
      <c r="N23" s="46"/>
      <c r="O23" s="47"/>
      <c r="P23" s="26"/>
    </row>
    <row r="24" spans="1:17" ht="16.5" thickBot="1" x14ac:dyDescent="0.3">
      <c r="B24" s="42"/>
      <c r="C24" s="43"/>
      <c r="D24" s="66" t="s">
        <v>16</v>
      </c>
      <c r="E24" s="66"/>
      <c r="F24" s="66"/>
      <c r="G24" s="66"/>
      <c r="H24" s="66"/>
      <c r="I24" s="66"/>
      <c r="J24" s="66"/>
      <c r="K24" s="67"/>
      <c r="L24" s="44">
        <f>ROUND(SUM(L14:L21),2)</f>
        <v>0</v>
      </c>
      <c r="M24" s="44">
        <f>ROUND(SUM(M14:M23),2)</f>
        <v>0</v>
      </c>
      <c r="N24" s="44">
        <f>ROUND(SUM(N14),2)</f>
        <v>0</v>
      </c>
      <c r="O24" s="44">
        <f>ROUND(SUM(O14:O23),2)</f>
        <v>0</v>
      </c>
      <c r="P24" s="44">
        <f>ROUND(SUM(P14:P23),2)</f>
        <v>0</v>
      </c>
    </row>
    <row r="25" spans="1:17" ht="15.75" x14ac:dyDescent="0.25">
      <c r="A25" s="18"/>
      <c r="B25" s="4"/>
      <c r="C25" s="9"/>
      <c r="D25" s="9"/>
      <c r="E25" s="9"/>
      <c r="F25" s="9"/>
      <c r="G25" s="9"/>
      <c r="H25" s="68" t="s">
        <v>24</v>
      </c>
      <c r="I25" s="68"/>
      <c r="J25" s="68"/>
      <c r="K25" s="68"/>
      <c r="L25" s="27"/>
      <c r="M25" s="28"/>
      <c r="N25" s="28"/>
      <c r="O25" s="33"/>
      <c r="P25" s="36">
        <f>ROUND((P24*L25),2)</f>
        <v>0</v>
      </c>
    </row>
    <row r="26" spans="1:17" ht="15.75" x14ac:dyDescent="0.25">
      <c r="A26" s="18"/>
      <c r="B26" s="20"/>
      <c r="C26" s="20" t="s">
        <v>21</v>
      </c>
      <c r="D26" s="21"/>
      <c r="E26" s="21"/>
      <c r="F26" s="21"/>
      <c r="G26" s="21"/>
      <c r="H26" s="21"/>
      <c r="I26" s="19"/>
      <c r="J26" s="9"/>
      <c r="K26" s="10" t="s">
        <v>52</v>
      </c>
      <c r="L26" s="29"/>
      <c r="M26" s="8"/>
      <c r="N26" s="8"/>
      <c r="O26" s="34"/>
      <c r="P26" s="37">
        <f>ROUND(P24*L26,2)</f>
        <v>0</v>
      </c>
      <c r="Q26" s="11"/>
    </row>
    <row r="27" spans="1:17" ht="15.75" x14ac:dyDescent="0.25">
      <c r="A27" s="18"/>
      <c r="B27" s="20" t="s">
        <v>22</v>
      </c>
      <c r="C27" s="20" t="s">
        <v>23</v>
      </c>
      <c r="D27" s="21"/>
      <c r="E27" s="21"/>
      <c r="F27" s="21"/>
      <c r="G27" s="21"/>
      <c r="H27" s="21"/>
      <c r="I27" s="19"/>
      <c r="J27" s="9"/>
      <c r="K27" s="10" t="s">
        <v>13</v>
      </c>
      <c r="L27" s="30"/>
      <c r="M27" s="8"/>
      <c r="N27" s="8"/>
      <c r="O27" s="34"/>
      <c r="P27" s="38">
        <f>ROUND(SUM(P24:P26),2)</f>
        <v>0</v>
      </c>
      <c r="Q27" s="11"/>
    </row>
    <row r="28" spans="1:17" ht="15.75" x14ac:dyDescent="0.25">
      <c r="A28" s="18"/>
      <c r="B28" s="20" t="s">
        <v>22</v>
      </c>
      <c r="C28" s="20" t="s">
        <v>25</v>
      </c>
      <c r="D28" s="21"/>
      <c r="E28" s="21"/>
      <c r="F28" s="21"/>
      <c r="G28" s="21"/>
      <c r="H28" s="21"/>
      <c r="I28" s="19"/>
      <c r="J28" s="9"/>
      <c r="K28" s="10" t="s">
        <v>14</v>
      </c>
      <c r="L28" s="30"/>
      <c r="M28" s="8"/>
      <c r="N28" s="8"/>
      <c r="O28" s="34"/>
      <c r="P28" s="37">
        <f>ROUND(P27*21%,2)</f>
        <v>0</v>
      </c>
    </row>
    <row r="29" spans="1:17" ht="16.5" thickBot="1" x14ac:dyDescent="0.3">
      <c r="B29" s="20"/>
      <c r="C29" s="20" t="s">
        <v>26</v>
      </c>
      <c r="D29" s="21"/>
      <c r="E29" s="21"/>
      <c r="F29" s="21"/>
      <c r="G29" s="21"/>
      <c r="H29" s="21"/>
      <c r="I29" s="18"/>
      <c r="J29" s="9"/>
      <c r="K29" s="10" t="s">
        <v>15</v>
      </c>
      <c r="L29" s="31"/>
      <c r="M29" s="32"/>
      <c r="N29" s="32"/>
      <c r="O29" s="35"/>
      <c r="P29" s="39">
        <f>ROUND(SUM(P27:P28),2)</f>
        <v>0</v>
      </c>
    </row>
    <row r="30" spans="1:17" ht="15.75" x14ac:dyDescent="0.25">
      <c r="B30" s="22" t="s">
        <v>22</v>
      </c>
      <c r="C30" s="23" t="s">
        <v>27</v>
      </c>
      <c r="D30" s="23"/>
      <c r="E30" s="23"/>
      <c r="F30" s="23"/>
      <c r="G30" s="23"/>
      <c r="H30" s="23"/>
      <c r="I30" s="4"/>
      <c r="J30" s="4"/>
      <c r="K30" s="4"/>
      <c r="L30" s="4"/>
      <c r="M30" s="4"/>
      <c r="N30" s="4"/>
      <c r="O30" s="4"/>
      <c r="P30" s="4"/>
    </row>
    <row r="31" spans="1:17" ht="15" x14ac:dyDescent="0.25">
      <c r="B31" s="24"/>
      <c r="C31" s="24"/>
      <c r="D31" s="24"/>
      <c r="E31" s="24"/>
      <c r="F31" s="24"/>
      <c r="G31" s="24"/>
      <c r="H31" s="24"/>
      <c r="I31" s="12"/>
      <c r="J31" s="12"/>
      <c r="K31" s="12"/>
      <c r="L31" s="12"/>
      <c r="M31" s="12"/>
      <c r="N31" s="12"/>
      <c r="O31" s="12"/>
      <c r="P31" s="12"/>
    </row>
  </sheetData>
  <mergeCells count="19">
    <mergeCell ref="B6:P6"/>
    <mergeCell ref="B1:P1"/>
    <mergeCell ref="B2:P2"/>
    <mergeCell ref="B3:P3"/>
    <mergeCell ref="B4:P4"/>
    <mergeCell ref="B5:P5"/>
    <mergeCell ref="L11:P11"/>
    <mergeCell ref="D24:K24"/>
    <mergeCell ref="H25:K25"/>
    <mergeCell ref="B7:E7"/>
    <mergeCell ref="J7:M7"/>
    <mergeCell ref="N7:O7"/>
    <mergeCell ref="M9:P9"/>
    <mergeCell ref="B10:E10"/>
    <mergeCell ref="B11:B12"/>
    <mergeCell ref="C11:C12"/>
    <mergeCell ref="D11:D12"/>
    <mergeCell ref="E11:E12"/>
    <mergeCell ref="F11:K11"/>
  </mergeCells>
  <printOptions horizontalCentered="1"/>
  <pageMargins left="0.62992125984251968" right="3.937007874015748E-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317</TotalTime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Logi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</dc:creator>
  <cp:lastModifiedBy>Inese</cp:lastModifiedBy>
  <cp:revision>21</cp:revision>
  <cp:lastPrinted>2024-02-28T12:13:20Z</cp:lastPrinted>
  <dcterms:created xsi:type="dcterms:W3CDTF">2018-02-14T08:54:41Z</dcterms:created>
  <dcterms:modified xsi:type="dcterms:W3CDTF">2025-09-29T09:01:05Z</dcterms:modified>
  <dc:language>lv-LV</dc:language>
</cp:coreProperties>
</file>