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Users\Inese\Dokumenti\visi dok\2_iepirkums pasvald vajadz_2\1_CENU_APTAUJAS_no2022\000_CENU_APTAUJAS_2026\19_Tualetes remots Misa\"/>
    </mc:Choice>
  </mc:AlternateContent>
  <xr:revisionPtr revIDLastSave="0" documentId="8_{35B1CC6E-8C79-4225-A508-66DF6BC2C134}" xr6:coauthVersionLast="47" xr6:coauthVersionMax="47" xr10:uidLastSave="{00000000-0000-0000-0000-000000000000}"/>
  <bookViews>
    <workbookView xWindow="-120" yWindow="-120" windowWidth="29040" windowHeight="15840" tabRatio="782" xr2:uid="{00000000-000D-0000-FFFF-FFFF00000000}"/>
  </bookViews>
  <sheets>
    <sheet name=" Misas tautas nams WC" sheetId="24" r:id="rId1"/>
    <sheet name="Misas tautas nams duša" sheetId="25" r:id="rId2"/>
  </sheets>
  <definedNames>
    <definedName name="__xlnm.Print_Titles_10">#REF!</definedName>
    <definedName name="__xlnm.Print_Titles_11">#REF!</definedName>
    <definedName name="__xlnm.Print_Titles_4">#REF!</definedName>
    <definedName name="__xlnm.Print_Titles_5">#REF!</definedName>
    <definedName name="__xlnm.Print_Titles_6" localSheetId="0">' Misas tautas nams WC'!$10:$10</definedName>
    <definedName name="__xlnm.Print_Titles_6" localSheetId="1">'Misas tautas nams duša'!$10:$10</definedName>
    <definedName name="__xlnm.Print_Titles_6">#REF!</definedName>
    <definedName name="__xlnm.Print_Titles_7">#REF!</definedName>
    <definedName name="__xlnm.Print_Titles_8">#REF!</definedName>
    <definedName name="__xlnm.Print_Titles_9">#REF!</definedName>
    <definedName name="Excel_BuiltIn__FilterDatabase_1">#REF!</definedName>
    <definedName name="Excel_BuiltIn_Print_Area_1">#REF!</definedName>
    <definedName name="Excel_BuiltIn_Print_Titles_1">#REF!</definedName>
  </definedNames>
  <calcPr calcId="191029"/>
</workbook>
</file>

<file path=xl/calcChain.xml><?xml version="1.0" encoding="utf-8"?>
<calcChain xmlns="http://schemas.openxmlformats.org/spreadsheetml/2006/main">
  <c r="N7" i="24" l="1"/>
  <c r="O24" i="25"/>
  <c r="O23" i="25"/>
  <c r="O22" i="25"/>
  <c r="O21" i="25"/>
  <c r="O20" i="25"/>
  <c r="O19" i="25"/>
  <c r="N19" i="25"/>
  <c r="M19" i="25"/>
  <c r="L19" i="25"/>
  <c r="K19" i="25"/>
  <c r="O18" i="25"/>
  <c r="N18" i="25"/>
  <c r="M18" i="25"/>
  <c r="L18" i="25"/>
  <c r="K18" i="25"/>
  <c r="J18" i="25"/>
  <c r="G18" i="25"/>
  <c r="O17" i="25"/>
  <c r="N17" i="25"/>
  <c r="M17" i="25"/>
  <c r="L17" i="25"/>
  <c r="K17" i="25"/>
  <c r="J17" i="25"/>
  <c r="G17" i="25"/>
  <c r="O16" i="25"/>
  <c r="N16" i="25"/>
  <c r="M16" i="25"/>
  <c r="L16" i="25"/>
  <c r="K16" i="25"/>
  <c r="J16" i="25"/>
  <c r="G16" i="25"/>
  <c r="O15" i="25"/>
  <c r="N15" i="25"/>
  <c r="M15" i="25"/>
  <c r="L15" i="25"/>
  <c r="K15" i="25"/>
  <c r="J15" i="25"/>
  <c r="G15" i="25"/>
  <c r="O14" i="25"/>
  <c r="N14" i="25"/>
  <c r="M14" i="25"/>
  <c r="L14" i="25"/>
  <c r="K14" i="25"/>
  <c r="J14" i="25"/>
  <c r="G14" i="25"/>
  <c r="N7" i="25"/>
  <c r="O45" i="24"/>
  <c r="O44" i="24"/>
  <c r="O43" i="24"/>
  <c r="O42" i="24"/>
  <c r="O41" i="24"/>
  <c r="O40" i="24"/>
  <c r="N40" i="24"/>
  <c r="M40" i="24"/>
  <c r="L40" i="24"/>
  <c r="K40" i="24"/>
  <c r="O38" i="24"/>
  <c r="N38" i="24"/>
  <c r="M38" i="24"/>
  <c r="L38" i="24"/>
  <c r="K38" i="24"/>
  <c r="J38" i="24"/>
  <c r="G38" i="24"/>
  <c r="O37" i="24"/>
  <c r="N37" i="24"/>
  <c r="M37" i="24"/>
  <c r="L37" i="24"/>
  <c r="K37" i="24"/>
  <c r="J37" i="24"/>
  <c r="G37" i="24"/>
  <c r="O36" i="24"/>
  <c r="N36" i="24"/>
  <c r="M36" i="24"/>
  <c r="L36" i="24"/>
  <c r="K36" i="24"/>
  <c r="J36" i="24"/>
  <c r="G36" i="24"/>
  <c r="O34" i="24"/>
  <c r="N34" i="24"/>
  <c r="M34" i="24"/>
  <c r="L34" i="24"/>
  <c r="K34" i="24"/>
  <c r="J34" i="24"/>
  <c r="G34" i="24"/>
  <c r="O33" i="24"/>
  <c r="N33" i="24"/>
  <c r="M33" i="24"/>
  <c r="L33" i="24"/>
  <c r="K33" i="24"/>
  <c r="J33" i="24"/>
  <c r="G33" i="24"/>
  <c r="O32" i="24"/>
  <c r="N32" i="24"/>
  <c r="M32" i="24"/>
  <c r="L32" i="24"/>
  <c r="K32" i="24"/>
  <c r="J32" i="24"/>
  <c r="G32" i="24"/>
  <c r="O30" i="24"/>
  <c r="N30" i="24"/>
  <c r="M30" i="24"/>
  <c r="L30" i="24"/>
  <c r="K30" i="24"/>
  <c r="J30" i="24"/>
  <c r="G30" i="24"/>
  <c r="O29" i="24"/>
  <c r="N29" i="24"/>
  <c r="M29" i="24"/>
  <c r="L29" i="24"/>
  <c r="K29" i="24"/>
  <c r="J29" i="24"/>
  <c r="G29" i="24"/>
  <c r="O28" i="24"/>
  <c r="N28" i="24"/>
  <c r="M28" i="24"/>
  <c r="L28" i="24"/>
  <c r="K28" i="24"/>
  <c r="J28" i="24"/>
  <c r="G28" i="24"/>
  <c r="O27" i="24"/>
  <c r="N27" i="24"/>
  <c r="M27" i="24"/>
  <c r="L27" i="24"/>
  <c r="K27" i="24"/>
  <c r="J27" i="24"/>
  <c r="G27" i="24"/>
  <c r="O26" i="24"/>
  <c r="N26" i="24"/>
  <c r="M26" i="24"/>
  <c r="L26" i="24"/>
  <c r="K26" i="24"/>
  <c r="J26" i="24"/>
  <c r="G26" i="24"/>
  <c r="O25" i="24"/>
  <c r="N25" i="24"/>
  <c r="M25" i="24"/>
  <c r="L25" i="24"/>
  <c r="K25" i="24"/>
  <c r="J25" i="24"/>
  <c r="G25" i="24"/>
  <c r="O23" i="24"/>
  <c r="N23" i="24"/>
  <c r="M23" i="24"/>
  <c r="L23" i="24"/>
  <c r="K23" i="24"/>
  <c r="J23" i="24"/>
  <c r="G23" i="24"/>
  <c r="O22" i="24"/>
  <c r="N22" i="24"/>
  <c r="M22" i="24"/>
  <c r="L22" i="24"/>
  <c r="K22" i="24"/>
  <c r="J22" i="24"/>
  <c r="G22" i="24"/>
  <c r="O20" i="24"/>
  <c r="N20" i="24"/>
  <c r="M20" i="24"/>
  <c r="L20" i="24"/>
  <c r="K20" i="24"/>
  <c r="J20" i="24"/>
  <c r="G20" i="24"/>
  <c r="O19" i="24"/>
  <c r="N19" i="24"/>
  <c r="M19" i="24"/>
  <c r="L19" i="24"/>
  <c r="K19" i="24"/>
  <c r="J19" i="24"/>
  <c r="G19" i="24"/>
  <c r="O17" i="24"/>
  <c r="N17" i="24"/>
  <c r="M17" i="24"/>
  <c r="L17" i="24"/>
  <c r="K17" i="24"/>
  <c r="J17" i="24"/>
  <c r="G17" i="24"/>
  <c r="O16" i="24"/>
  <c r="N16" i="24"/>
  <c r="M16" i="24"/>
  <c r="L16" i="24"/>
  <c r="K16" i="24"/>
  <c r="J16" i="24"/>
  <c r="G16" i="24"/>
  <c r="O15" i="24"/>
  <c r="N15" i="24"/>
  <c r="M15" i="24"/>
  <c r="L15" i="24"/>
  <c r="K15" i="24"/>
  <c r="J15" i="24"/>
  <c r="G15" i="24"/>
  <c r="O14" i="24"/>
  <c r="N14" i="24"/>
  <c r="M14" i="24"/>
  <c r="L14" i="24"/>
  <c r="K14" i="24"/>
  <c r="J14" i="24"/>
  <c r="G14" i="24"/>
</calcChain>
</file>

<file path=xl/sharedStrings.xml><?xml version="1.0" encoding="utf-8"?>
<sst xmlns="http://schemas.openxmlformats.org/spreadsheetml/2006/main" count="141" uniqueCount="75">
  <si>
    <t>Mērvienība</t>
  </si>
  <si>
    <t>Daudzums</t>
  </si>
  <si>
    <t>Vienības izmaksas</t>
  </si>
  <si>
    <t>laika norma (c/h)</t>
  </si>
  <si>
    <t>darbietilpība (c/h)</t>
  </si>
  <si>
    <t>PVN 21%</t>
  </si>
  <si>
    <t>Kopā uz visu apjomu</t>
  </si>
  <si>
    <t>Būvdarbu nosaukums</t>
  </si>
  <si>
    <t>darba samaksas likme (euro/h)</t>
  </si>
  <si>
    <t>euro</t>
  </si>
  <si>
    <t>Nr.p.k.</t>
  </si>
  <si>
    <t>darba alga</t>
  </si>
  <si>
    <t>būvizstrādājumi</t>
  </si>
  <si>
    <t>mehānismi</t>
  </si>
  <si>
    <t>kopā</t>
  </si>
  <si>
    <t>summa</t>
  </si>
  <si>
    <t xml:space="preserve">Tiešās izmaksas kopā, t.sk. darba devēja sociālais nodoklis 23.59% : </t>
  </si>
  <si>
    <t>Kopā</t>
  </si>
  <si>
    <t>Grīda</t>
  </si>
  <si>
    <t>Dažādi darbi</t>
  </si>
  <si>
    <t>Sastādīja:</t>
  </si>
  <si>
    <t>(vārds, uzvārds, datums)</t>
  </si>
  <si>
    <t>Pavisam kopā</t>
  </si>
  <si>
    <t>m2</t>
  </si>
  <si>
    <t>Piezīmes:</t>
  </si>
  <si>
    <t>Materiālu zudumi būvniecības tehnoloģisko procesu rezultātā apjomos nav ievērtēti.</t>
  </si>
  <si>
    <t>Izstrādājot piedāvājumu, būvuzņēmējam rūpīgi jāpārskata tāme un apjomos jāiekļauj arī neuzrādītie darbi un materiāli, lai veiktu būvniecību atbilstoši konkrētā būvuzņēmēja pielietotajai tehnoloģijai, un bez kuriem nebūtu iespējama būvdarbu izpilde.</t>
  </si>
  <si>
    <t>*</t>
  </si>
  <si>
    <t>II</t>
  </si>
  <si>
    <r>
      <t>m</t>
    </r>
    <r>
      <rPr>
        <vertAlign val="superscript"/>
        <sz val="10"/>
        <rFont val="Arial"/>
        <family val="2"/>
      </rPr>
      <t>2</t>
    </r>
  </si>
  <si>
    <t>Sienas</t>
  </si>
  <si>
    <t>gb</t>
  </si>
  <si>
    <t>Vīriešu WC telpa</t>
  </si>
  <si>
    <t>Santehniskie darbi</t>
  </si>
  <si>
    <t xml:space="preserve"> Esoša grīdas trapa demontāža un jauna trapu uzstādīšana.  Regulējama noteka ar sauso slēģu "Primus" DN 40/50 ar nerūsējošo režģi 115x115mm ar korpusa augstumu H=57mm horizontālā izeja - vai ekvivalents.</t>
  </si>
  <si>
    <t>Durvis</t>
  </si>
  <si>
    <t>Vecās santehnikas demontāža (WC pods ar skalojamo kasti, pisuāri un roku mazgātnes).</t>
  </si>
  <si>
    <t>Tāmes izmaksas ar PVN:</t>
  </si>
  <si>
    <t>Virsizdevumi %</t>
  </si>
  <si>
    <t>Peļņa %</t>
  </si>
  <si>
    <t>____________________________________________________</t>
  </si>
  <si>
    <t>Esošo grīdas flīžu demontāža.</t>
  </si>
  <si>
    <t>Būvgružu izvešana un utilizācija darba vietas sakopšana</t>
  </si>
  <si>
    <t>kmpl</t>
  </si>
  <si>
    <t>Esošo sienas flīžu demontāža un iznešana.</t>
  </si>
  <si>
    <t>kompl</t>
  </si>
  <si>
    <t>Sienas virsmas sagatavošana apdarei un flīzēšana ar flīzēm 30x20clokāli, R10, 10mm, šuvošana). Krāsa un flīzējuma raksts saskaņojams ar Pasūtītāju.</t>
  </si>
  <si>
    <t>Grīdas apdare ar akmens masas flīzēm  un grīdlīstes no akmens masas flīzēm lokāli, augstums ne mazāka par 5(h)(cm) izveide un grīdas pamatnes sagatavošana pirms flīzēšanas (ieskaitot nepieciešamos būvizstrādājumus: flīžu līme, šuvu mastika u.t.t  (Flīzes saskaņot ar Pasūtītāju).</t>
  </si>
  <si>
    <t>Griesti</t>
  </si>
  <si>
    <t>Moduļveida piekārto griestu "Armstrong" tipa, ar piekares sistēmu izbūve, mitruizturīgās plāksnes, (ieskaitot nepieciešamos būvizstrādājumus montāžai). Zīmējumu saskaņot ar pasūtītāju.</t>
  </si>
  <si>
    <t>Sienas virsmas gruntēšana, špaktelēšana un slīpēšana, ieskaitot durvju aili.</t>
  </si>
  <si>
    <t>Dušas telpa</t>
  </si>
  <si>
    <t xml:space="preserve">Ģipškartona starpsienas izveide no metāla profilu karkasa. </t>
  </si>
  <si>
    <t>Sienas virsmas gruntēšana, špaktelēšana un slīpēšana, ieskaitot durvju aili. Virs flīzēm</t>
  </si>
  <si>
    <t>Sienas krāsošana 2 kārtās (Krāsa noturīga pret mazgāšanu, pusmatēta) . Tonis saskaņojams ar Pasūtītāju .Virs flīzēm</t>
  </si>
  <si>
    <t>Esošo, piekaramo griestu demontāža.</t>
  </si>
  <si>
    <t>Esošo WC tualetes kabīnes durvju kārbas un starpsienas demontāža ieskaitot utilizāciju</t>
  </si>
  <si>
    <t xml:space="preserve"> WC kabīņu KSP 24 mm uzstādīšanai (1100x1400mm). Starpsienas montāža sānu  durvis ar apdari, ar eņģēm, slēdzenēm, ar blīvgumiju un apdares līstēm, montāža. (durvju nažfinieras veidu un toni saskaņot ar Pasūtītāju un durvju izmēru precizējot pirms  iegādes)</t>
  </si>
  <si>
    <t>Papīra turētāja montāža</t>
  </si>
  <si>
    <t>Roku žāvētāja montāža. Roku žāvētājs PONENTE, 2300 W vai ekvivalents</t>
  </si>
  <si>
    <t>Jauna WC poda ar skalojamo kasti un vāku montāža (ieskaitot palīgmateriālus montāžai)</t>
  </si>
  <si>
    <t>Jauna Pisuāra montāža ar pieslēgumu no aizmugures, balts. (ieskaitot palīgmateriālus montāžai)</t>
  </si>
  <si>
    <t>Jaunas Roku mazgātnes un  jaucējkrāna montāža (izlietne, jaucējkrāns,virsma ar kājam, sifons).</t>
  </si>
  <si>
    <t>Jauna spoguļa montāža (formu saskaņot ar pasūtītāju).</t>
  </si>
  <si>
    <t>Starpsienas montāža starp pisuāriem, ar blīvgumiju un apdares līstēm, montāža. (durvju nažfinieras veidu un toni saskaņot ar Pasūtītāju un durvju izmēru precizējot pirms  iegādes)</t>
  </si>
  <si>
    <t>Dušas telpas kosmētiskais remonts Misas tautas namā</t>
  </si>
  <si>
    <t>Lokālā tāme</t>
  </si>
  <si>
    <t xml:space="preserve"> WC telpas kosmētiskais remots Misas tautas namā</t>
  </si>
  <si>
    <t>Objekta nosaukums: WC telpas kosmētiskais remonts Misas tautas namā</t>
  </si>
  <si>
    <t xml:space="preserve">Izpildītājs: </t>
  </si>
  <si>
    <t xml:space="preserve">Pasūtītājs: </t>
  </si>
  <si>
    <t>Bauskas novada pašvaldības iestāde "vecumnieku apvienības pārvalde", reģ. Nr. 90009115957</t>
  </si>
  <si>
    <t>Tāme sagatavota 2026. gada tirgus cenās</t>
  </si>
  <si>
    <r>
      <t>m</t>
    </r>
    <r>
      <rPr>
        <vertAlign val="superscript"/>
        <sz val="10"/>
        <color rgb="FF000000"/>
        <rFont val="Arial"/>
        <family val="2"/>
        <charset val="186"/>
      </rPr>
      <t>2</t>
    </r>
  </si>
  <si>
    <t>Objekta nosaukums: Dušas telpas kosmētiskais remots Misas tautas namā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</si>
</sst>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_-* #,##0.00_-;\-* #,##0.00_-;_-* \-??_-;_-@_-"/>
    <numFmt numFmtId="166" formatCode="[$-426]mmmm/yy"/>
    <numFmt numFmtId="167" formatCode="0.0"/>
    <numFmt numFmtId="168" formatCode="#,##0.00_ ;\-#,##0.00\ "/>
  </numFmts>
  <fonts count="43">
    <font>
      <sz val="11"/>
      <color indexed="8"/>
      <name val="Calibri"/>
      <family val="2"/>
      <charset val="204"/>
    </font>
    <font>
      <sz val="10"/>
      <color theme="1"/>
      <name val="Arial"/>
      <family val="2"/>
    </font>
    <font>
      <sz val="11"/>
      <color indexed="9"/>
      <name val="Calibri"/>
      <family val="2"/>
      <charset val="186"/>
    </font>
    <font>
      <b/>
      <sz val="11"/>
      <color indexed="52"/>
      <name val="Calibri"/>
      <family val="2"/>
      <charset val="186"/>
    </font>
    <font>
      <sz val="11"/>
      <color indexed="20"/>
      <name val="Calibri"/>
      <family val="2"/>
      <charset val="186"/>
    </font>
    <font>
      <sz val="11"/>
      <color indexed="10"/>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b/>
      <sz val="11"/>
      <color indexed="63"/>
      <name val="Calibri"/>
      <family val="2"/>
      <charset val="186"/>
    </font>
    <font>
      <b/>
      <sz val="11"/>
      <color indexed="8"/>
      <name val="Calibri"/>
      <family val="2"/>
      <charset val="186"/>
    </font>
    <font>
      <sz val="11"/>
      <color indexed="52"/>
      <name val="Calibri"/>
      <family val="2"/>
      <charset val="186"/>
    </font>
    <font>
      <sz val="11"/>
      <color indexed="60"/>
      <name val="Calibri"/>
      <family val="2"/>
      <charset val="186"/>
    </font>
    <font>
      <sz val="10"/>
      <name val="Arial"/>
      <family val="2"/>
      <charset val="186"/>
    </font>
    <font>
      <sz val="9"/>
      <color indexed="8"/>
      <name val="Calibri"/>
      <family val="2"/>
      <charset val="186"/>
    </font>
    <font>
      <b/>
      <sz val="18"/>
      <color indexed="56"/>
      <name val="Cambria"/>
      <family val="2"/>
      <charset val="186"/>
    </font>
    <font>
      <sz val="11"/>
      <color indexed="8"/>
      <name val="Arial"/>
      <family val="2"/>
      <charset val="186"/>
    </font>
    <font>
      <sz val="10"/>
      <name val="Helv"/>
      <family val="2"/>
    </font>
    <font>
      <sz val="10"/>
      <name val="Times New Roman"/>
      <family val="1"/>
      <charset val="186"/>
    </font>
    <font>
      <sz val="12"/>
      <color indexed="8"/>
      <name val="Arial"/>
      <family val="2"/>
      <charset val="186"/>
    </font>
    <font>
      <sz val="10"/>
      <name val="RimHelvetica"/>
      <family val="2"/>
      <charset val="186"/>
    </font>
    <font>
      <b/>
      <sz val="10"/>
      <name val="Arial"/>
      <family val="2"/>
    </font>
    <font>
      <sz val="10"/>
      <color indexed="8"/>
      <name val="Arial"/>
      <family val="2"/>
    </font>
    <font>
      <b/>
      <i/>
      <sz val="10"/>
      <name val="Arial"/>
      <family val="2"/>
    </font>
    <font>
      <i/>
      <sz val="12"/>
      <color rgb="FF7F7F7F"/>
      <name val="Times New Roman"/>
      <family val="2"/>
      <charset val="186"/>
    </font>
    <font>
      <u/>
      <sz val="10"/>
      <color theme="10"/>
      <name val="Arial"/>
      <family val="2"/>
      <charset val="186"/>
    </font>
    <font>
      <u/>
      <sz val="11"/>
      <color theme="10"/>
      <name val="Calibri"/>
      <family val="2"/>
      <scheme val="minor"/>
    </font>
    <font>
      <sz val="11"/>
      <color theme="1"/>
      <name val="Calibri"/>
      <family val="2"/>
      <charset val="186"/>
      <scheme val="minor"/>
    </font>
    <font>
      <sz val="11"/>
      <color theme="0"/>
      <name val="Calibri"/>
      <family val="2"/>
      <scheme val="minor"/>
    </font>
    <font>
      <vertAlign val="superscript"/>
      <sz val="10"/>
      <name val="Arial"/>
      <family val="2"/>
    </font>
    <font>
      <b/>
      <i/>
      <sz val="10"/>
      <color rgb="FF000099"/>
      <name val="Arial"/>
      <family val="2"/>
    </font>
    <font>
      <b/>
      <sz val="10"/>
      <color indexed="8"/>
      <name val="Arial"/>
      <family val="2"/>
    </font>
    <font>
      <b/>
      <sz val="10"/>
      <color rgb="FF000099"/>
      <name val="Arial"/>
      <family val="2"/>
    </font>
    <font>
      <i/>
      <sz val="10"/>
      <name val="Arial"/>
      <family val="2"/>
      <charset val="186"/>
    </font>
    <font>
      <sz val="10"/>
      <color rgb="FF000000"/>
      <name val="Arial"/>
      <family val="2"/>
      <charset val="186"/>
    </font>
    <font>
      <i/>
      <sz val="10"/>
      <color rgb="FF000099"/>
      <name val="Arial"/>
      <family val="2"/>
      <charset val="186"/>
    </font>
    <font>
      <sz val="10"/>
      <color rgb="FF92D050"/>
      <name val="Arial"/>
      <family val="2"/>
      <charset val="186"/>
    </font>
    <font>
      <vertAlign val="superscript"/>
      <sz val="10"/>
      <color rgb="FF000000"/>
      <name val="Arial"/>
      <family val="2"/>
      <charset val="186"/>
    </font>
    <font>
      <sz val="11"/>
      <color indexed="8"/>
      <name val="Calibri"/>
      <family val="2"/>
      <charset val="204"/>
    </font>
  </fonts>
  <fills count="32">
    <fill>
      <patternFill patternType="none"/>
    </fill>
    <fill>
      <patternFill patternType="gray125"/>
    </fill>
    <fill>
      <patternFill patternType="solid">
        <fgColor indexed="49"/>
        <bgColor indexed="64"/>
      </patternFill>
    </fill>
    <fill>
      <patternFill patternType="solid">
        <fgColor indexed="62"/>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5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
      <patternFill patternType="solid">
        <fgColor theme="9" tint="0.399975585192419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thin">
        <color rgb="FF000000"/>
      </right>
      <top style="thin">
        <color rgb="FF000000"/>
      </top>
      <bottom style="thin">
        <color rgb="FF000000"/>
      </bottom>
      <diagonal/>
    </border>
    <border>
      <left style="medium">
        <color auto="1"/>
      </left>
      <right style="medium">
        <color auto="1"/>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n">
        <color auto="1"/>
      </right>
      <top style="medium">
        <color auto="1"/>
      </top>
      <bottom style="thin">
        <color auto="1"/>
      </bottom>
      <diagonal/>
    </border>
  </borders>
  <cellStyleXfs count="214">
    <xf numFmtId="0" fontId="0" fillId="0" borderId="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Protection="0">
      <alignment vertical="center" wrapText="1"/>
    </xf>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0" borderId="0" applyNumberFormat="0" applyBorder="0" applyAlignment="0" applyProtection="0"/>
    <xf numFmtId="0" fontId="42" fillId="13"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0" borderId="0" applyNumberFormat="0" applyBorder="0" applyAlignment="0" applyProtection="0"/>
    <xf numFmtId="0" fontId="42" fillId="13"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 borderId="0" applyNumberFormat="0" applyBorder="0" applyAlignment="0" applyProtection="0"/>
    <xf numFmtId="0" fontId="2" fillId="16"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2" borderId="0" applyNumberFormat="0" applyBorder="0" applyAlignment="0" applyProtection="0"/>
    <xf numFmtId="0" fontId="2" fillId="16"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2" borderId="0" applyNumberFormat="0" applyBorder="0" applyAlignment="0" applyProtection="0"/>
    <xf numFmtId="0" fontId="2" fillId="19" borderId="0" applyNumberFormat="0" applyBorder="0" applyAlignment="0" applyProtection="0"/>
    <xf numFmtId="0" fontId="3" fillId="20" borderId="1" applyNumberFormat="0" applyAlignment="0" applyProtection="0"/>
    <xf numFmtId="0" fontId="3" fillId="20" borderId="1" applyNumberFormat="0" applyAlignment="0" applyProtection="0"/>
    <xf numFmtId="0" fontId="3" fillId="20" borderId="1" applyNumberFormat="0" applyProtection="0">
      <alignment vertical="center" wrapText="1"/>
    </xf>
    <xf numFmtId="0" fontId="3" fillId="20" borderId="1" applyNumberFormat="0" applyAlignment="0" applyProtection="0"/>
    <xf numFmtId="0" fontId="3" fillId="20" borderId="1" applyNumberFormat="0" applyAlignment="0" applyProtection="0"/>
    <xf numFmtId="0" fontId="4" fillId="5"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Protection="0">
      <alignment vertical="center" wrapText="1"/>
    </xf>
    <xf numFmtId="0" fontId="5" fillId="0" borderId="0" applyNumberFormat="0" applyFill="0" applyBorder="0" applyAlignment="0" applyProtection="0"/>
    <xf numFmtId="0" fontId="3" fillId="20" borderId="1" applyNumberFormat="0" applyAlignment="0" applyProtection="0"/>
    <xf numFmtId="0" fontId="3" fillId="20" borderId="1" applyNumberFormat="0" applyAlignment="0" applyProtection="0"/>
    <xf numFmtId="0" fontId="3" fillId="20" borderId="1" applyNumberFormat="0" applyAlignment="0" applyProtection="0"/>
    <xf numFmtId="0" fontId="6" fillId="21" borderId="2" applyNumberFormat="0" applyAlignment="0" applyProtection="0"/>
    <xf numFmtId="43" fontId="17" fillId="0" borderId="0" applyFont="0" applyFill="0" applyBorder="0" applyAlignment="0" applyProtection="0"/>
    <xf numFmtId="43" fontId="17" fillId="0" borderId="0" applyFont="0" applyFill="0" applyBorder="0" applyAlignment="0" applyProtection="0"/>
    <xf numFmtId="165" fontId="20" fillId="0" borderId="0" applyFill="0" applyBorder="0" applyAlignment="0" applyProtection="0"/>
    <xf numFmtId="164" fontId="17" fillId="0" borderId="0" applyFont="0" applyFill="0" applyBorder="0" applyAlignment="0" applyProtection="0"/>
    <xf numFmtId="43" fontId="17" fillId="0" borderId="0" applyFont="0" applyFill="0" applyBorder="0" applyAlignment="0" applyProtection="0"/>
    <xf numFmtId="0" fontId="17" fillId="0" borderId="0"/>
    <xf numFmtId="0" fontId="42" fillId="0" borderId="0"/>
    <xf numFmtId="0" fontId="23" fillId="0" borderId="0"/>
    <xf numFmtId="0" fontId="17" fillId="0" borderId="0"/>
    <xf numFmtId="0" fontId="7" fillId="0" borderId="0" applyNumberFormat="0" applyFill="0" applyBorder="0" applyAlignment="0" applyProtection="0"/>
    <xf numFmtId="0" fontId="28" fillId="0" borderId="0" applyNumberFormat="0" applyFill="0" applyBorder="0" applyAlignment="0" applyProtection="0"/>
    <xf numFmtId="0" fontId="8" fillId="6" borderId="0" applyNumberFormat="0" applyBorder="0" applyAlignment="0" applyProtection="0"/>
    <xf numFmtId="0" fontId="4" fillId="5" borderId="0" applyNumberFormat="0" applyBorder="0" applyAlignment="0" applyProtection="0"/>
    <xf numFmtId="0" fontId="8" fillId="6"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29" fillId="0" borderId="0" applyNumberFormat="0" applyFill="0" applyBorder="0">
      <protection locked="0"/>
    </xf>
    <xf numFmtId="0" fontId="30" fillId="0" borderId="0" applyNumberFormat="0" applyFill="0" applyBorder="0" applyAlignment="0" applyProtection="0"/>
    <xf numFmtId="0" fontId="5" fillId="0" borderId="0" applyNumberFormat="0" applyFill="0" applyBorder="0" applyAlignment="0" applyProtection="0"/>
    <xf numFmtId="0" fontId="12" fillId="9" borderId="1" applyNumberFormat="0" applyAlignment="0" applyProtection="0"/>
    <xf numFmtId="0" fontId="12" fillId="9" borderId="1" applyNumberFormat="0" applyAlignment="0" applyProtection="0"/>
    <xf numFmtId="0" fontId="12" fillId="9" borderId="1" applyNumberFormat="0" applyProtection="0">
      <alignment vertical="center" wrapText="1"/>
    </xf>
    <xf numFmtId="0" fontId="12" fillId="9" borderId="1" applyNumberFormat="0" applyAlignment="0" applyProtection="0"/>
    <xf numFmtId="0" fontId="12" fillId="9" borderId="1" applyNumberFormat="0" applyAlignment="0" applyProtection="0"/>
    <xf numFmtId="0" fontId="12" fillId="9" borderId="1" applyNumberFormat="0" applyAlignment="0" applyProtection="0"/>
    <xf numFmtId="0" fontId="12" fillId="9" borderId="1" applyNumberFormat="0" applyAlignment="0" applyProtection="0"/>
    <xf numFmtId="0" fontId="13" fillId="20" borderId="6" applyNumberFormat="0" applyAlignment="0" applyProtection="0"/>
    <xf numFmtId="0" fontId="13" fillId="20" borderId="6" applyNumberFormat="0" applyAlignment="0" applyProtection="0"/>
    <xf numFmtId="0" fontId="13" fillId="20" borderId="6" applyNumberFormat="0" applyProtection="0">
      <alignment vertical="center" wrapText="1"/>
    </xf>
    <xf numFmtId="0" fontId="13" fillId="20" borderId="6" applyNumberFormat="0" applyAlignment="0" applyProtection="0"/>
    <xf numFmtId="0" fontId="14" fillId="0" borderId="7" applyNumberFormat="0" applyFill="0" applyAlignment="0" applyProtection="0"/>
    <xf numFmtId="165" fontId="20" fillId="0" borderId="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6" fillId="21" borderId="2" applyNumberFormat="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Protection="0">
      <alignment vertical="center" wrapText="1"/>
    </xf>
    <xf numFmtId="0" fontId="14" fillId="0" borderId="7" applyNumberFormat="0" applyFill="0" applyAlignment="0" applyProtection="0"/>
    <xf numFmtId="0" fontId="15" fillId="0" borderId="8" applyNumberFormat="0" applyFill="0" applyAlignment="0" applyProtection="0"/>
    <xf numFmtId="0" fontId="15" fillId="0" borderId="8" applyNumberFormat="0" applyFill="0" applyAlignment="0" applyProtection="0"/>
    <xf numFmtId="0" fontId="22" fillId="0" borderId="0"/>
    <xf numFmtId="0" fontId="22" fillId="22" borderId="9" applyNumberFormat="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Protection="0">
      <alignment vertical="center" wrapText="1"/>
    </xf>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6" fillId="23" borderId="0" applyNumberFormat="0" applyBorder="0" applyAlignment="0" applyProtection="0"/>
    <xf numFmtId="0" fontId="17" fillId="0" borderId="0"/>
    <xf numFmtId="0" fontId="17" fillId="0" borderId="0">
      <alignment vertical="center" wrapText="1"/>
    </xf>
    <xf numFmtId="0" fontId="31" fillId="0" borderId="0"/>
    <xf numFmtId="0" fontId="17" fillId="0" borderId="0"/>
    <xf numFmtId="0" fontId="17" fillId="0" borderId="0"/>
    <xf numFmtId="0" fontId="31" fillId="0" borderId="0"/>
    <xf numFmtId="0" fontId="17" fillId="0" borderId="0"/>
    <xf numFmtId="0" fontId="17" fillId="0" borderId="0"/>
    <xf numFmtId="0" fontId="17" fillId="0" borderId="0"/>
    <xf numFmtId="0" fontId="42" fillId="0" borderId="0"/>
    <xf numFmtId="0" fontId="17" fillId="0" borderId="0">
      <alignment vertical="center" wrapText="1"/>
    </xf>
    <xf numFmtId="0" fontId="17" fillId="0" borderId="0"/>
    <xf numFmtId="0" fontId="17" fillId="0" borderId="0">
      <alignment vertical="center" wrapText="1"/>
    </xf>
    <xf numFmtId="0" fontId="17" fillId="0" borderId="0">
      <alignment vertical="center" wrapText="1"/>
    </xf>
    <xf numFmtId="0" fontId="17" fillId="0" borderId="0">
      <alignment vertical="center" wrapText="1"/>
    </xf>
    <xf numFmtId="0" fontId="18" fillId="0" borderId="0"/>
    <xf numFmtId="0" fontId="17" fillId="0" borderId="0"/>
    <xf numFmtId="0" fontId="17" fillId="0" borderId="0"/>
    <xf numFmtId="0" fontId="17" fillId="0" borderId="0"/>
    <xf numFmtId="0" fontId="17" fillId="0" borderId="0"/>
    <xf numFmtId="0" fontId="17" fillId="0" borderId="0"/>
    <xf numFmtId="0" fontId="18" fillId="0" borderId="0"/>
    <xf numFmtId="166" fontId="17" fillId="0" borderId="0"/>
    <xf numFmtId="0" fontId="17" fillId="0" borderId="0"/>
    <xf numFmtId="0" fontId="17" fillId="0" borderId="0">
      <alignment vertical="center" wrapText="1"/>
    </xf>
    <xf numFmtId="0" fontId="17" fillId="0" borderId="0"/>
    <xf numFmtId="0" fontId="42" fillId="0" borderId="0"/>
    <xf numFmtId="0" fontId="17" fillId="0" borderId="0"/>
    <xf numFmtId="0" fontId="22" fillId="0" borderId="0"/>
    <xf numFmtId="0" fontId="31" fillId="0" borderId="0"/>
    <xf numFmtId="0" fontId="42" fillId="0" borderId="0"/>
    <xf numFmtId="0" fontId="42" fillId="0" borderId="0"/>
    <xf numFmtId="0" fontId="42" fillId="0" borderId="0"/>
    <xf numFmtId="0" fontId="22" fillId="0" borderId="0"/>
    <xf numFmtId="0" fontId="42" fillId="0" borderId="0"/>
    <xf numFmtId="0" fontId="17" fillId="0" borderId="0"/>
    <xf numFmtId="0" fontId="17" fillId="0" borderId="0"/>
    <xf numFmtId="166" fontId="17" fillId="0" borderId="0">
      <alignment vertical="center"/>
    </xf>
    <xf numFmtId="0" fontId="17" fillId="0" borderId="0"/>
    <xf numFmtId="0" fontId="17" fillId="0" borderId="0">
      <alignment vertical="center" wrapText="1"/>
    </xf>
    <xf numFmtId="0" fontId="17" fillId="0" borderId="0"/>
    <xf numFmtId="0" fontId="17" fillId="0" borderId="0"/>
    <xf numFmtId="0" fontId="24" fillId="0" borderId="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Protection="0">
      <alignment vertical="center" wrapText="1"/>
    </xf>
    <xf numFmtId="0" fontId="19" fillId="0" borderId="0" applyNumberFormat="0" applyFill="0" applyBorder="0" applyAlignment="0" applyProtection="0"/>
    <xf numFmtId="0" fontId="20" fillId="22" borderId="9" applyNumberFormat="0" applyAlignment="0" applyProtection="0"/>
    <xf numFmtId="0" fontId="17" fillId="22" borderId="9" applyNumberFormat="0" applyAlignment="0" applyProtection="0"/>
    <xf numFmtId="0" fontId="22" fillId="22" borderId="9" applyNumberFormat="0" applyAlignment="0" applyProtection="0"/>
    <xf numFmtId="0" fontId="13" fillId="20" borderId="6" applyNumberFormat="0" applyAlignment="0" applyProtection="0"/>
    <xf numFmtId="0" fontId="13" fillId="20" borderId="6" applyNumberFormat="0" applyAlignment="0" applyProtection="0"/>
    <xf numFmtId="0" fontId="13" fillId="20" borderId="6" applyNumberFormat="0" applyAlignment="0" applyProtection="0"/>
    <xf numFmtId="0" fontId="13" fillId="20" borderId="6" applyNumberFormat="0" applyAlignment="0" applyProtection="0"/>
    <xf numFmtId="0" fontId="13" fillId="20" borderId="6" applyNumberFormat="0" applyAlignment="0" applyProtection="0"/>
    <xf numFmtId="0" fontId="17" fillId="0" borderId="0"/>
    <xf numFmtId="0" fontId="31" fillId="0" borderId="0"/>
    <xf numFmtId="0" fontId="31" fillId="0" borderId="0"/>
    <xf numFmtId="0" fontId="17" fillId="0" borderId="0"/>
    <xf numFmtId="0" fontId="31" fillId="0" borderId="0"/>
    <xf numFmtId="0" fontId="31" fillId="0" borderId="0"/>
    <xf numFmtId="0" fontId="17" fillId="0" borderId="0"/>
    <xf numFmtId="0" fontId="17" fillId="0" borderId="0"/>
    <xf numFmtId="0" fontId="22" fillId="0" borderId="0"/>
    <xf numFmtId="0" fontId="22" fillId="0" borderId="0"/>
    <xf numFmtId="0" fontId="19" fillId="0" borderId="0" applyNumberFormat="0" applyFill="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9" fontId="17" fillId="0" borderId="0" applyFont="0" applyFill="0" applyBorder="0" applyAlignment="0" applyProtection="0"/>
    <xf numFmtId="0" fontId="2" fillId="3"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5" borderId="0" applyNumberFormat="0" applyBorder="0" applyAlignment="0" applyProtection="0"/>
    <xf numFmtId="0" fontId="2" fillId="2" borderId="0" applyNumberFormat="0" applyBorder="0" applyAlignment="0" applyProtection="0"/>
    <xf numFmtId="0" fontId="2" fillId="19" borderId="0" applyNumberFormat="0" applyBorder="0" applyAlignment="0" applyProtection="0"/>
    <xf numFmtId="0" fontId="7" fillId="0" borderId="0" applyNumberFormat="0" applyFill="0" applyBorder="0" applyAlignment="0" applyProtection="0"/>
    <xf numFmtId="0" fontId="12" fillId="9" borderId="1" applyNumberFormat="0" applyAlignment="0" applyProtection="0"/>
    <xf numFmtId="0" fontId="17" fillId="0" borderId="0"/>
    <xf numFmtId="0" fontId="17" fillId="0" borderId="0"/>
    <xf numFmtId="0" fontId="17" fillId="0" borderId="0"/>
    <xf numFmtId="0" fontId="17" fillId="0" borderId="0"/>
    <xf numFmtId="0" fontId="21" fillId="0" borderId="0"/>
    <xf numFmtId="0" fontId="19" fillId="0" borderId="0" applyNumberFormat="0" applyFill="0" applyBorder="0" applyAlignment="0" applyProtection="0"/>
    <xf numFmtId="0" fontId="19" fillId="0" borderId="0" applyNumberFormat="0" applyFill="0" applyBorder="0" applyAlignment="0" applyProtection="0"/>
    <xf numFmtId="0" fontId="14" fillId="0" borderId="7" applyNumberFormat="0" applyFill="0" applyAlignment="0" applyProtection="0"/>
    <xf numFmtId="0" fontId="14" fillId="0" borderId="7" applyNumberFormat="0" applyFill="0" applyAlignment="0" applyProtection="0"/>
    <xf numFmtId="0" fontId="13" fillId="20" borderId="6"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17" fillId="0" borderId="0"/>
    <xf numFmtId="0" fontId="32"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9" fontId="42" fillId="0" borderId="0" applyFont="0" applyFill="0" applyBorder="0" applyAlignment="0" applyProtection="0"/>
    <xf numFmtId="43" fontId="42" fillId="0" borderId="0" applyFont="0" applyFill="0" applyBorder="0" applyAlignment="0" applyProtection="0"/>
  </cellStyleXfs>
  <cellXfs count="133">
    <xf numFmtId="0" fontId="0" fillId="0" borderId="0" xfId="0"/>
    <xf numFmtId="2" fontId="17" fillId="0" borderId="25" xfId="198" applyNumberFormat="1" applyFont="1" applyBorder="1" applyAlignment="1">
      <alignment horizontal="center" vertical="center" wrapText="1"/>
    </xf>
    <xf numFmtId="0" fontId="17" fillId="0" borderId="0" xfId="198" applyFont="1" applyAlignment="1">
      <alignment horizontal="left" vertical="center"/>
    </xf>
    <xf numFmtId="0" fontId="17" fillId="0" borderId="0" xfId="0" applyFont="1" applyAlignment="1">
      <alignment horizontal="center"/>
    </xf>
    <xf numFmtId="0" fontId="37" fillId="0" borderId="0" xfId="198" applyFont="1" applyAlignment="1">
      <alignment horizontal="center" vertical="center"/>
    </xf>
    <xf numFmtId="0" fontId="17" fillId="0" borderId="10" xfId="198" applyFont="1" applyBorder="1" applyAlignment="1">
      <alignment horizontal="center" vertical="center" wrapText="1"/>
    </xf>
    <xf numFmtId="0" fontId="17" fillId="0" borderId="25" xfId="198" applyFont="1" applyBorder="1" applyAlignment="1">
      <alignment horizontal="center" vertical="center" wrapText="1"/>
    </xf>
    <xf numFmtId="0" fontId="17" fillId="0" borderId="22" xfId="198" applyFont="1" applyBorder="1" applyAlignment="1">
      <alignment horizontal="center" vertical="center" wrapText="1"/>
    </xf>
    <xf numFmtId="0" fontId="17" fillId="0" borderId="33" xfId="198" applyFont="1" applyBorder="1" applyAlignment="1">
      <alignment horizontal="center" vertical="center" wrapText="1"/>
    </xf>
    <xf numFmtId="0" fontId="17" fillId="29" borderId="0" xfId="198" applyFont="1" applyFill="1" applyAlignment="1">
      <alignment horizontal="left" vertical="center" wrapText="1"/>
    </xf>
    <xf numFmtId="0" fontId="17" fillId="0" borderId="27" xfId="198" applyFont="1" applyBorder="1" applyAlignment="1">
      <alignment horizontal="center" vertical="center"/>
    </xf>
    <xf numFmtId="0" fontId="17" fillId="0" borderId="25" xfId="198" applyFont="1" applyBorder="1" applyAlignment="1">
      <alignment horizontal="center" vertical="center"/>
    </xf>
    <xf numFmtId="0" fontId="25" fillId="0" borderId="0" xfId="198" applyFont="1" applyAlignment="1">
      <alignment horizontal="left" vertical="center"/>
    </xf>
    <xf numFmtId="0" fontId="25" fillId="0" borderId="0" xfId="198" applyFont="1" applyAlignment="1">
      <alignment horizontal="center" vertical="center"/>
    </xf>
    <xf numFmtId="0" fontId="17" fillId="0" borderId="0" xfId="198" applyFont="1" applyAlignment="1">
      <alignment horizontal="center" vertical="center" wrapText="1"/>
    </xf>
    <xf numFmtId="2" fontId="17" fillId="0" borderId="10" xfId="198" applyNumberFormat="1" applyFont="1" applyBorder="1" applyAlignment="1">
      <alignment horizontal="center" vertical="center" wrapText="1"/>
    </xf>
    <xf numFmtId="0" fontId="17" fillId="0" borderId="10" xfId="198" applyFont="1" applyBorder="1" applyAlignment="1">
      <alignment horizontal="center" vertical="center" wrapText="1"/>
    </xf>
    <xf numFmtId="0" fontId="25" fillId="29" borderId="0" xfId="0" applyFont="1" applyFill="1" applyAlignment="1">
      <alignment horizontal="right"/>
    </xf>
    <xf numFmtId="0" fontId="27" fillId="29" borderId="0" xfId="198" applyFont="1" applyFill="1" applyAlignment="1">
      <alignment vertical="center"/>
    </xf>
    <xf numFmtId="0" fontId="17" fillId="29" borderId="0" xfId="198" applyFont="1" applyFill="1" applyAlignment="1">
      <alignment vertical="center"/>
    </xf>
    <xf numFmtId="0" fontId="17" fillId="0" borderId="0" xfId="198" applyFont="1" applyAlignment="1">
      <alignment vertical="center"/>
    </xf>
    <xf numFmtId="0" fontId="17" fillId="0" borderId="10" xfId="198" applyFont="1" applyBorder="1" applyAlignment="1">
      <alignment horizontal="center" vertical="center"/>
    </xf>
    <xf numFmtId="0" fontId="25" fillId="30" borderId="10" xfId="0" applyFont="1" applyFill="1" applyBorder="1" applyAlignment="1">
      <alignment horizontal="center" vertical="center" wrapText="1"/>
    </xf>
    <xf numFmtId="0" fontId="26" fillId="30" borderId="10" xfId="0" applyFont="1" applyFill="1" applyBorder="1" applyAlignment="1">
      <alignment horizontal="center" vertical="center"/>
    </xf>
    <xf numFmtId="2" fontId="17" fillId="30" borderId="10" xfId="198" applyNumberFormat="1" applyFont="1" applyFill="1" applyBorder="1" applyAlignment="1">
      <alignment horizontal="center" vertical="center"/>
    </xf>
    <xf numFmtId="0" fontId="17" fillId="0" borderId="0" xfId="0" applyFont="1" applyAlignment="1">
      <alignment vertical="center" wrapText="1"/>
    </xf>
    <xf numFmtId="0" fontId="26" fillId="31" borderId="10" xfId="0" applyFont="1" applyFill="1" applyBorder="1" applyAlignment="1">
      <alignment horizontal="center" vertical="center"/>
    </xf>
    <xf numFmtId="2" fontId="17" fillId="31" borderId="10" xfId="198" applyNumberFormat="1" applyFont="1" applyFill="1" applyBorder="1" applyAlignment="1">
      <alignment horizontal="center" vertical="center"/>
    </xf>
    <xf numFmtId="0" fontId="17" fillId="0" borderId="10" xfId="0" applyFont="1" applyBorder="1" applyAlignment="1">
      <alignment horizontal="left" vertical="center" wrapText="1"/>
    </xf>
    <xf numFmtId="2" fontId="17" fillId="0" borderId="10" xfId="65" applyNumberFormat="1" applyFont="1" applyFill="1" applyBorder="1" applyAlignment="1" applyProtection="1">
      <alignment horizontal="center" vertical="center"/>
    </xf>
    <xf numFmtId="2" fontId="17" fillId="0" borderId="10" xfId="198" applyNumberFormat="1" applyFont="1" applyBorder="1" applyAlignment="1">
      <alignment horizontal="center" vertical="center"/>
    </xf>
    <xf numFmtId="4" fontId="17" fillId="0" borderId="10" xfId="0" applyNumberFormat="1" applyFont="1" applyBorder="1" applyAlignment="1">
      <alignment horizontal="center" vertical="center" wrapText="1"/>
    </xf>
    <xf numFmtId="4" fontId="17" fillId="0" borderId="10" xfId="156" applyNumberFormat="1" applyBorder="1" applyAlignment="1">
      <alignment horizontal="center" vertical="center"/>
    </xf>
    <xf numFmtId="4" fontId="17" fillId="0" borderId="10" xfId="117" applyNumberFormat="1" applyFont="1" applyBorder="1" applyAlignment="1">
      <alignment horizontal="center" vertical="center" wrapText="1"/>
    </xf>
    <xf numFmtId="4" fontId="17" fillId="0" borderId="10" xfId="0" applyNumberFormat="1" applyFont="1" applyBorder="1" applyAlignment="1">
      <alignment horizontal="center" vertical="center"/>
    </xf>
    <xf numFmtId="4" fontId="1" fillId="0" borderId="10" xfId="124" applyNumberFormat="1" applyFont="1" applyBorder="1" applyAlignment="1">
      <alignment horizontal="center" vertical="center"/>
    </xf>
    <xf numFmtId="4" fontId="34" fillId="0" borderId="10" xfId="157" applyNumberFormat="1" applyFont="1" applyBorder="1" applyAlignment="1">
      <alignment horizontal="center" vertical="center"/>
    </xf>
    <xf numFmtId="4" fontId="17" fillId="0" borderId="10" xfId="157" applyNumberFormat="1" applyFont="1" applyBorder="1" applyAlignment="1">
      <alignment horizontal="center" vertical="center"/>
    </xf>
    <xf numFmtId="0" fontId="25" fillId="31" borderId="10" xfId="0" applyFont="1" applyFill="1" applyBorder="1" applyAlignment="1">
      <alignment horizontal="center" vertical="center" wrapText="1"/>
    </xf>
    <xf numFmtId="4" fontId="17" fillId="31" borderId="10" xfId="117" applyNumberFormat="1" applyFont="1" applyFill="1" applyBorder="1" applyAlignment="1">
      <alignment horizontal="center" vertical="center" wrapText="1"/>
    </xf>
    <xf numFmtId="4" fontId="17" fillId="31" borderId="10" xfId="0" applyNumberFormat="1" applyFont="1" applyFill="1" applyBorder="1" applyAlignment="1">
      <alignment horizontal="center" vertical="center"/>
    </xf>
    <xf numFmtId="4" fontId="1" fillId="31" borderId="10" xfId="124" applyNumberFormat="1" applyFont="1" applyFill="1" applyBorder="1" applyAlignment="1">
      <alignment horizontal="center" vertical="center"/>
    </xf>
    <xf numFmtId="4" fontId="34" fillId="31" borderId="10" xfId="157" applyNumberFormat="1" applyFont="1" applyFill="1" applyBorder="1" applyAlignment="1">
      <alignment horizontal="center" vertical="center"/>
    </xf>
    <xf numFmtId="4" fontId="17" fillId="31" borderId="10" xfId="157" applyNumberFormat="1" applyFont="1" applyFill="1" applyBorder="1" applyAlignment="1">
      <alignment horizontal="center" vertical="center"/>
    </xf>
    <xf numFmtId="4" fontId="17" fillId="31" borderId="10" xfId="0" applyNumberFormat="1" applyFont="1" applyFill="1" applyBorder="1" applyAlignment="1">
      <alignment horizontal="center" vertical="center" wrapText="1"/>
    </xf>
    <xf numFmtId="4" fontId="17" fillId="31" borderId="10" xfId="156" applyNumberFormat="1" applyFill="1" applyBorder="1" applyAlignment="1">
      <alignment horizontal="center" vertical="center"/>
    </xf>
    <xf numFmtId="2" fontId="17" fillId="0" borderId="10" xfId="0" applyNumberFormat="1" applyFont="1" applyBorder="1" applyAlignment="1">
      <alignment horizontal="center" vertical="center"/>
    </xf>
    <xf numFmtId="2" fontId="17" fillId="0" borderId="10" xfId="124" applyNumberFormat="1" applyFont="1" applyBorder="1" applyAlignment="1">
      <alignment horizontal="center" vertical="center"/>
    </xf>
    <xf numFmtId="0" fontId="26" fillId="0" borderId="10" xfId="0" applyFont="1" applyBorder="1" applyAlignment="1">
      <alignment horizontal="left" vertical="center" wrapText="1"/>
    </xf>
    <xf numFmtId="2" fontId="26" fillId="0" borderId="10" xfId="0" applyNumberFormat="1" applyFont="1" applyBorder="1" applyAlignment="1">
      <alignment horizontal="center" vertical="center"/>
    </xf>
    <xf numFmtId="0" fontId="35" fillId="31" borderId="10" xfId="0" applyFont="1" applyFill="1" applyBorder="1" applyAlignment="1">
      <alignment horizontal="center" vertical="center" wrapText="1"/>
    </xf>
    <xf numFmtId="2" fontId="17" fillId="31" borderId="10" xfId="65" applyNumberFormat="1" applyFont="1" applyFill="1" applyBorder="1" applyAlignment="1" applyProtection="1">
      <alignment horizontal="center" vertical="center"/>
    </xf>
    <xf numFmtId="2" fontId="26" fillId="31" borderId="10" xfId="0" applyNumberFormat="1" applyFont="1" applyFill="1" applyBorder="1" applyAlignment="1">
      <alignment horizontal="center" vertical="center"/>
    </xf>
    <xf numFmtId="43" fontId="17" fillId="31" borderId="10" xfId="0" applyNumberFormat="1" applyFont="1" applyFill="1" applyBorder="1" applyAlignment="1">
      <alignment horizontal="center" vertical="center" wrapText="1"/>
    </xf>
    <xf numFmtId="2" fontId="17" fillId="31" borderId="10" xfId="124" applyNumberFormat="1" applyFont="1" applyFill="1" applyBorder="1" applyAlignment="1">
      <alignment horizontal="center" vertical="center"/>
    </xf>
    <xf numFmtId="4" fontId="17" fillId="29" borderId="10" xfId="0" applyNumberFormat="1" applyFont="1" applyFill="1" applyBorder="1" applyAlignment="1">
      <alignment horizontal="center" vertical="center"/>
    </xf>
    <xf numFmtId="2" fontId="1" fillId="29" borderId="10" xfId="124" applyNumberFormat="1" applyFont="1" applyFill="1" applyBorder="1" applyAlignment="1">
      <alignment horizontal="center" vertical="center"/>
    </xf>
    <xf numFmtId="2" fontId="1" fillId="31" borderId="10" xfId="124" applyNumberFormat="1" applyFont="1" applyFill="1" applyBorder="1" applyAlignment="1">
      <alignment horizontal="center" vertical="center"/>
    </xf>
    <xf numFmtId="2" fontId="1" fillId="0" borderId="10" xfId="124" applyNumberFormat="1" applyFont="1" applyBorder="1" applyAlignment="1">
      <alignment horizontal="center" vertical="center"/>
    </xf>
    <xf numFmtId="49" fontId="17" fillId="0" borderId="10" xfId="0" applyNumberFormat="1" applyFont="1" applyBorder="1" applyAlignment="1">
      <alignment horizontal="center" vertical="center"/>
    </xf>
    <xf numFmtId="4" fontId="36" fillId="31" borderId="10" xfId="157" applyNumberFormat="1" applyFont="1" applyFill="1" applyBorder="1" applyAlignment="1">
      <alignment horizontal="center" vertical="center"/>
    </xf>
    <xf numFmtId="167" fontId="17" fillId="0" borderId="11" xfId="198" applyNumberFormat="1" applyFont="1" applyBorder="1" applyAlignment="1">
      <alignment vertical="center"/>
    </xf>
    <xf numFmtId="0" fontId="17" fillId="0" borderId="12" xfId="0" applyFont="1" applyBorder="1"/>
    <xf numFmtId="0" fontId="17" fillId="0" borderId="12" xfId="0" applyFont="1" applyBorder="1" applyAlignment="1">
      <alignment horizontal="center" vertical="center" wrapText="1"/>
    </xf>
    <xf numFmtId="0" fontId="17" fillId="0" borderId="12" xfId="0" applyFont="1" applyBorder="1" applyAlignment="1">
      <alignment vertical="center" wrapText="1"/>
    </xf>
    <xf numFmtId="0" fontId="25" fillId="0" borderId="12" xfId="0" applyFont="1" applyBorder="1" applyAlignment="1">
      <alignment horizontal="right" vertical="center"/>
    </xf>
    <xf numFmtId="4" fontId="25" fillId="0" borderId="13" xfId="0" applyNumberFormat="1" applyFont="1" applyBorder="1" applyAlignment="1">
      <alignment horizontal="center" vertical="center" wrapText="1"/>
    </xf>
    <xf numFmtId="0" fontId="17" fillId="29" borderId="0" xfId="156" applyFill="1" applyAlignment="1">
      <alignment vertical="center"/>
    </xf>
    <xf numFmtId="0" fontId="17" fillId="29" borderId="0" xfId="198" applyFont="1" applyFill="1" applyAlignment="1">
      <alignment horizontal="center" vertical="center"/>
    </xf>
    <xf numFmtId="2" fontId="17" fillId="29" borderId="0" xfId="198" applyNumberFormat="1" applyFont="1" applyFill="1" applyAlignment="1">
      <alignment horizontal="center" vertical="center"/>
    </xf>
    <xf numFmtId="0" fontId="17" fillId="29" borderId="14" xfId="198" applyFont="1" applyFill="1" applyBorder="1" applyAlignment="1">
      <alignment vertical="center"/>
    </xf>
    <xf numFmtId="0" fontId="17" fillId="29" borderId="15" xfId="198" applyFont="1" applyFill="1" applyBorder="1" applyAlignment="1">
      <alignment vertical="center"/>
    </xf>
    <xf numFmtId="0" fontId="17" fillId="29" borderId="10" xfId="198" applyFont="1" applyFill="1" applyBorder="1" applyAlignment="1">
      <alignment horizontal="center" vertical="center"/>
    </xf>
    <xf numFmtId="0" fontId="17" fillId="29" borderId="0" xfId="0" applyFont="1" applyFill="1"/>
    <xf numFmtId="0" fontId="25" fillId="29" borderId="14" xfId="0" applyFont="1" applyFill="1" applyBorder="1"/>
    <xf numFmtId="0" fontId="25" fillId="29" borderId="15" xfId="0" applyFont="1" applyFill="1" applyBorder="1"/>
    <xf numFmtId="0" fontId="25" fillId="29" borderId="16" xfId="0" applyFont="1" applyFill="1" applyBorder="1" applyAlignment="1">
      <alignment horizontal="right" vertical="center"/>
    </xf>
    <xf numFmtId="0" fontId="17" fillId="29" borderId="16" xfId="0" applyFont="1" applyFill="1" applyBorder="1" applyAlignment="1">
      <alignment horizontal="center"/>
    </xf>
    <xf numFmtId="0" fontId="17" fillId="29" borderId="10" xfId="0" applyFont="1" applyFill="1" applyBorder="1" applyAlignment="1">
      <alignment horizontal="center"/>
    </xf>
    <xf numFmtId="0" fontId="17" fillId="0" borderId="0" xfId="0" applyFont="1"/>
    <xf numFmtId="0" fontId="17" fillId="29" borderId="0" xfId="0" applyFont="1" applyFill="1" applyAlignment="1">
      <alignment horizontal="right"/>
    </xf>
    <xf numFmtId="0" fontId="17" fillId="29" borderId="14" xfId="0" applyFont="1" applyFill="1" applyBorder="1"/>
    <xf numFmtId="0" fontId="17" fillId="29" borderId="15" xfId="0" applyFont="1" applyFill="1" applyBorder="1"/>
    <xf numFmtId="0" fontId="17" fillId="29" borderId="16" xfId="0" applyFont="1" applyFill="1" applyBorder="1" applyAlignment="1">
      <alignment horizontal="right" vertical="center"/>
    </xf>
    <xf numFmtId="0" fontId="25" fillId="29" borderId="17" xfId="0" applyFont="1" applyFill="1" applyBorder="1"/>
    <xf numFmtId="0" fontId="25" fillId="29" borderId="18" xfId="0" applyFont="1" applyFill="1" applyBorder="1"/>
    <xf numFmtId="0" fontId="25" fillId="29" borderId="19" xfId="0" applyFont="1" applyFill="1" applyBorder="1" applyAlignment="1">
      <alignment horizontal="right" vertical="center"/>
    </xf>
    <xf numFmtId="0" fontId="17" fillId="29" borderId="19" xfId="0" applyFont="1" applyFill="1" applyBorder="1" applyAlignment="1">
      <alignment horizontal="center"/>
    </xf>
    <xf numFmtId="0" fontId="17" fillId="29" borderId="20" xfId="0" applyFont="1" applyFill="1" applyBorder="1" applyAlignment="1">
      <alignment horizontal="center"/>
    </xf>
    <xf numFmtId="0" fontId="17" fillId="29" borderId="20" xfId="198" applyFont="1" applyFill="1" applyBorder="1" applyAlignment="1">
      <alignment horizontal="center" vertical="center"/>
    </xf>
    <xf numFmtId="0" fontId="25" fillId="29" borderId="20" xfId="198" applyFont="1" applyFill="1" applyBorder="1" applyAlignment="1">
      <alignment horizontal="center" vertical="center"/>
    </xf>
    <xf numFmtId="49" fontId="17" fillId="29" borderId="0" xfId="118" applyNumberFormat="1" applyFill="1" applyAlignment="1">
      <alignment horizontal="center" vertical="center"/>
    </xf>
    <xf numFmtId="0" fontId="17" fillId="29" borderId="0" xfId="118" applyFill="1"/>
    <xf numFmtId="4" fontId="17" fillId="29" borderId="0" xfId="0" applyNumberFormat="1" applyFont="1" applyFill="1"/>
    <xf numFmtId="0" fontId="17" fillId="0" borderId="21" xfId="198" applyFont="1" applyBorder="1" applyAlignment="1">
      <alignment horizontal="center" vertical="center" wrapText="1"/>
    </xf>
    <xf numFmtId="0" fontId="17" fillId="0" borderId="22" xfId="198" applyFont="1" applyBorder="1" applyAlignment="1">
      <alignment horizontal="center" vertical="center"/>
    </xf>
    <xf numFmtId="0" fontId="17" fillId="0" borderId="21" xfId="198" applyFont="1" applyBorder="1" applyAlignment="1">
      <alignment horizontal="center" vertical="center"/>
    </xf>
    <xf numFmtId="0" fontId="25" fillId="30" borderId="22" xfId="0" applyFont="1" applyFill="1" applyBorder="1" applyAlignment="1">
      <alignment horizontal="center" vertical="center" wrapText="1"/>
    </xf>
    <xf numFmtId="2" fontId="17" fillId="30" borderId="21" xfId="198" applyNumberFormat="1" applyFont="1" applyFill="1" applyBorder="1" applyAlignment="1">
      <alignment horizontal="center" vertical="center"/>
    </xf>
    <xf numFmtId="0" fontId="17" fillId="31" borderId="22" xfId="0" applyFont="1" applyFill="1" applyBorder="1" applyAlignment="1">
      <alignment horizontal="center" vertical="center" wrapText="1"/>
    </xf>
    <xf numFmtId="167" fontId="17" fillId="0" borderId="22" xfId="198" quotePrefix="1" applyNumberFormat="1" applyFont="1" applyBorder="1" applyAlignment="1">
      <alignment horizontal="center" vertical="center"/>
    </xf>
    <xf numFmtId="4" fontId="17" fillId="0" borderId="21" xfId="157" applyNumberFormat="1" applyFont="1" applyBorder="1" applyAlignment="1">
      <alignment horizontal="center" vertical="center"/>
    </xf>
    <xf numFmtId="1" fontId="17" fillId="31" borderId="22" xfId="198" quotePrefix="1" applyNumberFormat="1" applyFont="1" applyFill="1" applyBorder="1" applyAlignment="1">
      <alignment horizontal="center" vertical="center"/>
    </xf>
    <xf numFmtId="0" fontId="17" fillId="29" borderId="23" xfId="156" applyFill="1" applyBorder="1" applyAlignment="1">
      <alignment vertical="center"/>
    </xf>
    <xf numFmtId="0" fontId="17" fillId="29" borderId="24" xfId="156" applyFill="1" applyBorder="1" applyAlignment="1">
      <alignment vertical="center"/>
    </xf>
    <xf numFmtId="4" fontId="25" fillId="29" borderId="25" xfId="156" applyNumberFormat="1" applyFont="1" applyFill="1" applyBorder="1" applyAlignment="1">
      <alignment horizontal="center" vertical="center"/>
    </xf>
    <xf numFmtId="0" fontId="17" fillId="29" borderId="26" xfId="156" applyFill="1" applyBorder="1" applyAlignment="1">
      <alignment horizontal="right" vertical="center"/>
    </xf>
    <xf numFmtId="0" fontId="17" fillId="29" borderId="16" xfId="198" applyFont="1" applyFill="1" applyBorder="1" applyAlignment="1">
      <alignment horizontal="right" vertical="center"/>
    </xf>
    <xf numFmtId="9" fontId="25" fillId="29" borderId="26" xfId="212" applyFont="1" applyFill="1" applyBorder="1" applyAlignment="1">
      <alignment horizontal="center" vertical="center"/>
    </xf>
    <xf numFmtId="4" fontId="17" fillId="0" borderId="0" xfId="198" applyNumberFormat="1" applyFont="1" applyAlignment="1">
      <alignment vertical="center"/>
    </xf>
    <xf numFmtId="0" fontId="17" fillId="0" borderId="0" xfId="0" applyFont="1" applyAlignment="1">
      <alignment horizontal="right"/>
    </xf>
    <xf numFmtId="0" fontId="37" fillId="0" borderId="0" xfId="198" applyFont="1" applyAlignment="1">
      <alignment vertical="center"/>
    </xf>
    <xf numFmtId="4" fontId="17" fillId="0" borderId="27" xfId="156" applyNumberFormat="1" applyBorder="1" applyAlignment="1">
      <alignment horizontal="center" vertical="center"/>
    </xf>
    <xf numFmtId="4" fontId="17" fillId="0" borderId="21" xfId="198" applyNumberFormat="1" applyFont="1" applyBorder="1" applyAlignment="1">
      <alignment horizontal="center" vertical="center"/>
    </xf>
    <xf numFmtId="4" fontId="25" fillId="0" borderId="21" xfId="198" applyNumberFormat="1" applyFont="1" applyBorder="1" applyAlignment="1">
      <alignment horizontal="center" vertical="center"/>
    </xf>
    <xf numFmtId="4" fontId="25" fillId="0" borderId="28" xfId="198" applyNumberFormat="1" applyFont="1" applyBorder="1" applyAlignment="1">
      <alignment horizontal="center" vertical="center"/>
    </xf>
    <xf numFmtId="4" fontId="27" fillId="0" borderId="0" xfId="198" applyNumberFormat="1" applyFont="1" applyAlignment="1">
      <alignment vertical="center"/>
    </xf>
    <xf numFmtId="0" fontId="38" fillId="0" borderId="29" xfId="0" applyFont="1" applyBorder="1" applyAlignment="1">
      <alignment horizontal="center" wrapText="1"/>
    </xf>
    <xf numFmtId="167" fontId="17" fillId="0" borderId="10" xfId="198" quotePrefix="1" applyNumberFormat="1" applyFont="1" applyBorder="1" applyAlignment="1">
      <alignment horizontal="center" vertical="center"/>
    </xf>
    <xf numFmtId="0" fontId="38" fillId="0" borderId="10" xfId="0" applyFont="1" applyBorder="1" applyAlignment="1">
      <alignment horizontal="left" vertical="center" wrapText="1"/>
    </xf>
    <xf numFmtId="0" fontId="38" fillId="0" borderId="10" xfId="0" applyFont="1" applyBorder="1" applyAlignment="1">
      <alignment horizontal="center" wrapText="1"/>
    </xf>
    <xf numFmtId="0" fontId="38" fillId="0" borderId="30" xfId="0" applyFont="1" applyBorder="1" applyAlignment="1">
      <alignment horizontal="left" vertical="center" wrapText="1"/>
    </xf>
    <xf numFmtId="4" fontId="39" fillId="0" borderId="10" xfId="157" applyNumberFormat="1" applyFont="1" applyBorder="1" applyAlignment="1">
      <alignment horizontal="center" vertical="center"/>
    </xf>
    <xf numFmtId="168" fontId="17" fillId="0" borderId="10" xfId="0" applyNumberFormat="1" applyFont="1" applyBorder="1" applyAlignment="1">
      <alignment horizontal="center" vertical="center" wrapText="1"/>
    </xf>
    <xf numFmtId="4" fontId="40" fillId="31" borderId="10" xfId="156" applyNumberFormat="1" applyFont="1" applyFill="1" applyBorder="1" applyAlignment="1">
      <alignment horizontal="center" vertical="center"/>
    </xf>
    <xf numFmtId="4" fontId="40" fillId="31" borderId="10" xfId="0" applyNumberFormat="1" applyFont="1" applyFill="1" applyBorder="1" applyAlignment="1">
      <alignment horizontal="center" vertical="center"/>
    </xf>
    <xf numFmtId="4" fontId="40" fillId="31" borderId="10" xfId="117" applyNumberFormat="1" applyFont="1" applyFill="1" applyBorder="1" applyAlignment="1">
      <alignment horizontal="center" vertical="center" wrapText="1"/>
    </xf>
    <xf numFmtId="168" fontId="38" fillId="0" borderId="31" xfId="213" applyNumberFormat="1" applyFont="1" applyFill="1" applyBorder="1" applyAlignment="1">
      <alignment horizontal="center" vertical="center"/>
    </xf>
    <xf numFmtId="168" fontId="38" fillId="0" borderId="32" xfId="213" applyNumberFormat="1" applyFont="1" applyFill="1" applyBorder="1" applyAlignment="1">
      <alignment horizontal="center" vertical="center"/>
    </xf>
    <xf numFmtId="2" fontId="17" fillId="0" borderId="10" xfId="0" applyNumberFormat="1" applyFont="1" applyBorder="1" applyAlignment="1">
      <alignment horizontal="center" vertical="center" wrapText="1"/>
    </xf>
    <xf numFmtId="0" fontId="38" fillId="0" borderId="10" xfId="0" applyFont="1" applyBorder="1" applyAlignment="1">
      <alignment horizontal="center" vertical="center" wrapText="1"/>
    </xf>
    <xf numFmtId="168" fontId="38" fillId="0" borderId="10" xfId="213" applyNumberFormat="1" applyFont="1" applyFill="1" applyBorder="1" applyAlignment="1">
      <alignment horizontal="center" vertical="center"/>
    </xf>
    <xf numFmtId="2" fontId="38" fillId="0" borderId="10" xfId="213" applyNumberFormat="1" applyFont="1" applyFill="1" applyBorder="1" applyAlignment="1">
      <alignment horizontal="center" vertical="center"/>
    </xf>
  </cellXfs>
  <cellStyles count="214">
    <cellStyle name="1. izcēlums" xfId="1" xr:uid="{00000000-0005-0000-0000-000006000000}"/>
    <cellStyle name="1. izcēlums 2" xfId="2" xr:uid="{00000000-0005-0000-0000-000007000000}"/>
    <cellStyle name="1. izcēlums 3" xfId="3" xr:uid="{00000000-0005-0000-0000-000008000000}"/>
    <cellStyle name="2. izcēlums" xfId="207" hidden="1" xr:uid="{00000000-0005-0000-0000-0000D4000000}"/>
    <cellStyle name="20% - Accent1 2" xfId="4" xr:uid="{00000000-0005-0000-0000-000009000000}"/>
    <cellStyle name="20% - Accent2 2" xfId="5" xr:uid="{00000000-0005-0000-0000-00000A000000}"/>
    <cellStyle name="20% - Accent3 2" xfId="6" xr:uid="{00000000-0005-0000-0000-00000B000000}"/>
    <cellStyle name="20% - Accent4 2" xfId="7" xr:uid="{00000000-0005-0000-0000-00000C000000}"/>
    <cellStyle name="20% - Accent5 2" xfId="8" xr:uid="{00000000-0005-0000-0000-00000D000000}"/>
    <cellStyle name="20% - Accent6 2" xfId="9" xr:uid="{00000000-0005-0000-0000-00000E000000}"/>
    <cellStyle name="20% – rõhk1" xfId="10" xr:uid="{00000000-0005-0000-0000-00000F000000}"/>
    <cellStyle name="20% – rõhk2" xfId="11" xr:uid="{00000000-0005-0000-0000-000010000000}"/>
    <cellStyle name="20% – rõhk3" xfId="12" xr:uid="{00000000-0005-0000-0000-000011000000}"/>
    <cellStyle name="20% – rõhk4" xfId="13" xr:uid="{00000000-0005-0000-0000-000012000000}"/>
    <cellStyle name="20% – rõhk5" xfId="14" xr:uid="{00000000-0005-0000-0000-000013000000}"/>
    <cellStyle name="20% – rõhk6" xfId="15" xr:uid="{00000000-0005-0000-0000-000014000000}"/>
    <cellStyle name="3. izcēlums " xfId="208" hidden="1" xr:uid="{00000000-0005-0000-0000-0000D5000000}"/>
    <cellStyle name="4. izcēlums" xfId="209" hidden="1" xr:uid="{00000000-0005-0000-0000-0000D6000000}"/>
    <cellStyle name="40% - Accent1 2" xfId="16" xr:uid="{00000000-0005-0000-0000-000015000000}"/>
    <cellStyle name="40% - Accent2 2" xfId="17" xr:uid="{00000000-0005-0000-0000-000016000000}"/>
    <cellStyle name="40% - Accent3 2" xfId="18" xr:uid="{00000000-0005-0000-0000-000017000000}"/>
    <cellStyle name="40% - Accent4 2" xfId="19" xr:uid="{00000000-0005-0000-0000-000018000000}"/>
    <cellStyle name="40% - Accent5 2" xfId="20" xr:uid="{00000000-0005-0000-0000-000019000000}"/>
    <cellStyle name="40% - Accent6 2" xfId="21" xr:uid="{00000000-0005-0000-0000-00001A000000}"/>
    <cellStyle name="40% – rõhk1" xfId="22" xr:uid="{00000000-0005-0000-0000-00001B000000}"/>
    <cellStyle name="40% – rõhk2" xfId="23" xr:uid="{00000000-0005-0000-0000-00001C000000}"/>
    <cellStyle name="40% – rõhk3" xfId="24" xr:uid="{00000000-0005-0000-0000-00001D000000}"/>
    <cellStyle name="40% – rõhk4" xfId="25" xr:uid="{00000000-0005-0000-0000-00001E000000}"/>
    <cellStyle name="40% – rõhk5" xfId="26" xr:uid="{00000000-0005-0000-0000-00001F000000}"/>
    <cellStyle name="40% – rõhk6" xfId="27" xr:uid="{00000000-0005-0000-0000-000020000000}"/>
    <cellStyle name="5. izcēlums" xfId="210" hidden="1" xr:uid="{00000000-0005-0000-0000-0000D7000000}"/>
    <cellStyle name="6. izcēlums" xfId="211" hidden="1" xr:uid="{00000000-0005-0000-0000-0000D8000000}"/>
    <cellStyle name="60% - Accent1 2" xfId="28" xr:uid="{00000000-0005-0000-0000-000021000000}"/>
    <cellStyle name="60% - Accent2 2" xfId="29" xr:uid="{00000000-0005-0000-0000-000022000000}"/>
    <cellStyle name="60% - Accent3 2" xfId="30" xr:uid="{00000000-0005-0000-0000-000023000000}"/>
    <cellStyle name="60% - Accent4 2" xfId="31" xr:uid="{00000000-0005-0000-0000-000024000000}"/>
    <cellStyle name="60% - Accent5 2" xfId="32" xr:uid="{00000000-0005-0000-0000-000025000000}"/>
    <cellStyle name="60% - Accent6 2" xfId="33" xr:uid="{00000000-0005-0000-0000-000026000000}"/>
    <cellStyle name="60% – rõhk1" xfId="34" xr:uid="{00000000-0005-0000-0000-000027000000}"/>
    <cellStyle name="60% – rõhk2" xfId="35" xr:uid="{00000000-0005-0000-0000-000028000000}"/>
    <cellStyle name="60% – rõhk3" xfId="36" xr:uid="{00000000-0005-0000-0000-000029000000}"/>
    <cellStyle name="60% – rõhk4" xfId="37" xr:uid="{00000000-0005-0000-0000-00002A000000}"/>
    <cellStyle name="60% – rõhk5" xfId="38" xr:uid="{00000000-0005-0000-0000-00002B000000}"/>
    <cellStyle name="60% – rõhk6" xfId="39" xr:uid="{00000000-0005-0000-0000-00002C000000}"/>
    <cellStyle name="Accent1 2" xfId="40" xr:uid="{00000000-0005-0000-0000-00002D000000}"/>
    <cellStyle name="Accent1 2 2" xfId="41" xr:uid="{00000000-0005-0000-0000-00002E000000}"/>
    <cellStyle name="Accent2 2" xfId="42" xr:uid="{00000000-0005-0000-0000-00002F000000}"/>
    <cellStyle name="Accent2 2 2" xfId="43" xr:uid="{00000000-0005-0000-0000-000030000000}"/>
    <cellStyle name="Accent3 2" xfId="44" xr:uid="{00000000-0005-0000-0000-000031000000}"/>
    <cellStyle name="Accent4 2" xfId="45" xr:uid="{00000000-0005-0000-0000-000032000000}"/>
    <cellStyle name="Accent5 2" xfId="46" xr:uid="{00000000-0005-0000-0000-000033000000}"/>
    <cellStyle name="Accent6 2" xfId="47" xr:uid="{00000000-0005-0000-0000-000034000000}"/>
    <cellStyle name="Aprēķināšana" xfId="48" xr:uid="{00000000-0005-0000-0000-000035000000}"/>
    <cellStyle name="Aprēķināšana 2" xfId="49" xr:uid="{00000000-0005-0000-0000-000036000000}"/>
    <cellStyle name="Aprēķināšana 2 2" xfId="50" xr:uid="{00000000-0005-0000-0000-000037000000}"/>
    <cellStyle name="Aprēķināšana 3" xfId="51" xr:uid="{00000000-0005-0000-0000-000038000000}"/>
    <cellStyle name="Arvutus" xfId="52" xr:uid="{00000000-0005-0000-0000-000039000000}"/>
    <cellStyle name="Bad 2" xfId="53" xr:uid="{00000000-0005-0000-0000-00003A000000}"/>
    <cellStyle name="Brīdinājuma teksts" xfId="54" xr:uid="{00000000-0005-0000-0000-00003B000000}"/>
    <cellStyle name="Brīdinājuma teksts 2" xfId="55" xr:uid="{00000000-0005-0000-0000-00003C000000}"/>
    <cellStyle name="Brīdinājuma teksts 2 2" xfId="56" xr:uid="{00000000-0005-0000-0000-00003D000000}"/>
    <cellStyle name="Brīdinājuma teksts 3" xfId="57" xr:uid="{00000000-0005-0000-0000-00003E000000}"/>
    <cellStyle name="Calculation" xfId="58" xr:uid="{00000000-0005-0000-0000-00003F000000}"/>
    <cellStyle name="Calculation 2" xfId="59" xr:uid="{00000000-0005-0000-0000-000040000000}"/>
    <cellStyle name="Calculation 3" xfId="60" xr:uid="{00000000-0005-0000-0000-000041000000}"/>
    <cellStyle name="Check Cell 2" xfId="61" xr:uid="{00000000-0005-0000-0000-000042000000}"/>
    <cellStyle name="Comma 2" xfId="62" xr:uid="{00000000-0005-0000-0000-000043000000}"/>
    <cellStyle name="Comma 2 2" xfId="63" xr:uid="{00000000-0005-0000-0000-000044000000}"/>
    <cellStyle name="Comma 3" xfId="64" xr:uid="{00000000-0005-0000-0000-000045000000}"/>
    <cellStyle name="Comma 5" xfId="65" xr:uid="{00000000-0005-0000-0000-000046000000}"/>
    <cellStyle name="Comma 5 2" xfId="66" xr:uid="{00000000-0005-0000-0000-000047000000}"/>
    <cellStyle name="Excel Built-in Normal" xfId="67" xr:uid="{00000000-0005-0000-0000-000048000000}"/>
    <cellStyle name="Excel Built-in Normal 2" xfId="68" xr:uid="{00000000-0005-0000-0000-000049000000}"/>
    <cellStyle name="Excel Built-in Normal 3" xfId="69" xr:uid="{00000000-0005-0000-0000-00004A000000}"/>
    <cellStyle name="Excel Built-in Normal 3 2" xfId="70" xr:uid="{00000000-0005-0000-0000-00004B000000}"/>
    <cellStyle name="Explanatory Text 2" xfId="71" xr:uid="{00000000-0005-0000-0000-00004C000000}"/>
    <cellStyle name="Explanatory Text 2 2" xfId="72" xr:uid="{00000000-0005-0000-0000-00004D000000}"/>
    <cellStyle name="Good 2" xfId="73" xr:uid="{00000000-0005-0000-0000-00004E000000}"/>
    <cellStyle name="Halb" xfId="74" xr:uid="{00000000-0005-0000-0000-00004F000000}"/>
    <cellStyle name="Hea" xfId="75" xr:uid="{00000000-0005-0000-0000-000050000000}"/>
    <cellStyle name="Heading 1 2" xfId="76" xr:uid="{00000000-0005-0000-0000-000051000000}"/>
    <cellStyle name="Heading 2 2" xfId="77" xr:uid="{00000000-0005-0000-0000-000052000000}"/>
    <cellStyle name="Heading 3 2" xfId="78" xr:uid="{00000000-0005-0000-0000-000053000000}"/>
    <cellStyle name="Heading 4 2" xfId="79" xr:uid="{00000000-0005-0000-0000-000054000000}"/>
    <cellStyle name="Hipersaite 2" xfId="80" xr:uid="{00000000-0005-0000-0000-000055000000}"/>
    <cellStyle name="Hipersaite 3" xfId="81" xr:uid="{00000000-0005-0000-0000-000056000000}"/>
    <cellStyle name="Hoiatustekst" xfId="82" xr:uid="{00000000-0005-0000-0000-000057000000}"/>
    <cellStyle name="Ievade" xfId="83" xr:uid="{00000000-0005-0000-0000-000058000000}"/>
    <cellStyle name="Ievade 2" xfId="84" xr:uid="{00000000-0005-0000-0000-000059000000}"/>
    <cellStyle name="Ievade 2 2" xfId="85" xr:uid="{00000000-0005-0000-0000-00005A000000}"/>
    <cellStyle name="Ievade 3" xfId="86" xr:uid="{00000000-0005-0000-0000-00005B000000}"/>
    <cellStyle name="Input" xfId="87" xr:uid="{00000000-0005-0000-0000-00005C000000}"/>
    <cellStyle name="Input 2" xfId="88" xr:uid="{00000000-0005-0000-0000-00005D000000}"/>
    <cellStyle name="Input 3" xfId="89" xr:uid="{00000000-0005-0000-0000-00005E000000}"/>
    <cellStyle name="Izvade" xfId="90" xr:uid="{00000000-0005-0000-0000-00005F000000}"/>
    <cellStyle name="Izvade 2" xfId="91" xr:uid="{00000000-0005-0000-0000-000060000000}"/>
    <cellStyle name="Izvade 2 2" xfId="92" xr:uid="{00000000-0005-0000-0000-000061000000}"/>
    <cellStyle name="Izvade 3" xfId="93" xr:uid="{00000000-0005-0000-0000-000062000000}"/>
    <cellStyle name="Kokku" xfId="94" xr:uid="{00000000-0005-0000-0000-000063000000}"/>
    <cellStyle name="Komats" xfId="213" builtinId="3"/>
    <cellStyle name="Komats 2" xfId="95" xr:uid="{00000000-0005-0000-0000-000064000000}"/>
    <cellStyle name="Komats 3" xfId="96" xr:uid="{00000000-0005-0000-0000-000065000000}"/>
    <cellStyle name="Komats 3 2" xfId="97" xr:uid="{00000000-0005-0000-0000-000066000000}"/>
    <cellStyle name="Kontrolli lahtrit" xfId="98" xr:uid="{00000000-0005-0000-0000-000067000000}"/>
    <cellStyle name="Kopsumma" xfId="99" xr:uid="{00000000-0005-0000-0000-000068000000}"/>
    <cellStyle name="Kopsumma 2" xfId="100" xr:uid="{00000000-0005-0000-0000-000069000000}"/>
    <cellStyle name="Kopsumma 2 2" xfId="101" xr:uid="{00000000-0005-0000-0000-00006A000000}"/>
    <cellStyle name="Kopsumma 3" xfId="102" xr:uid="{00000000-0005-0000-0000-00006B000000}"/>
    <cellStyle name="Lingitud lahter" xfId="103" xr:uid="{00000000-0005-0000-0000-00006C000000}"/>
    <cellStyle name="Linked Cell 2" xfId="104" xr:uid="{00000000-0005-0000-0000-00006D000000}"/>
    <cellStyle name="Linked Cell 2 7" xfId="105" xr:uid="{00000000-0005-0000-0000-00006E000000}"/>
    <cellStyle name="Märkus" xfId="106" xr:uid="{00000000-0005-0000-0000-00006F000000}"/>
    <cellStyle name="Neitrāls" xfId="107" xr:uid="{00000000-0005-0000-0000-000070000000}"/>
    <cellStyle name="Neitrāls 2" xfId="108" xr:uid="{00000000-0005-0000-0000-000071000000}"/>
    <cellStyle name="Neitrāls 2 2" xfId="109" xr:uid="{00000000-0005-0000-0000-000072000000}"/>
    <cellStyle name="Neitrāls 3" xfId="110" xr:uid="{00000000-0005-0000-0000-000073000000}"/>
    <cellStyle name="Neutraalne" xfId="111" xr:uid="{00000000-0005-0000-0000-000074000000}"/>
    <cellStyle name="Neutral" xfId="112" xr:uid="{00000000-0005-0000-0000-000075000000}"/>
    <cellStyle name="Neutral 2" xfId="113" xr:uid="{00000000-0005-0000-0000-000076000000}"/>
    <cellStyle name="Neutral 3" xfId="114" xr:uid="{00000000-0005-0000-0000-000077000000}"/>
    <cellStyle name="Normaallaad 2" xfId="115" xr:uid="{00000000-0005-0000-0000-000078000000}"/>
    <cellStyle name="Normal 10" xfId="116" xr:uid="{00000000-0005-0000-0000-000079000000}"/>
    <cellStyle name="Normal 10 14 2" xfId="117" xr:uid="{00000000-0005-0000-0000-00007A000000}"/>
    <cellStyle name="Normal 10 16" xfId="118" xr:uid="{00000000-0005-0000-0000-00007B000000}"/>
    <cellStyle name="Normal 10 2" xfId="119" xr:uid="{00000000-0005-0000-0000-00007C000000}"/>
    <cellStyle name="Normal 10 4" xfId="120" xr:uid="{00000000-0005-0000-0000-00007D000000}"/>
    <cellStyle name="Normal 11" xfId="121" xr:uid="{00000000-0005-0000-0000-00007E000000}"/>
    <cellStyle name="Normal 11 7 2" xfId="122" xr:uid="{00000000-0005-0000-0000-00007F000000}"/>
    <cellStyle name="Normal 12 2" xfId="123" xr:uid="{00000000-0005-0000-0000-000080000000}"/>
    <cellStyle name="Normal 12 2 2" xfId="124" xr:uid="{00000000-0005-0000-0000-000081000000}"/>
    <cellStyle name="Normal 13" xfId="125" xr:uid="{00000000-0005-0000-0000-000082000000}"/>
    <cellStyle name="Normal 14" xfId="126" xr:uid="{00000000-0005-0000-0000-000083000000}"/>
    <cellStyle name="Normal 15" xfId="127" xr:uid="{00000000-0005-0000-0000-000084000000}"/>
    <cellStyle name="Normal 18" xfId="128" xr:uid="{00000000-0005-0000-0000-000085000000}"/>
    <cellStyle name="Normal 19" xfId="129" xr:uid="{00000000-0005-0000-0000-000086000000}"/>
    <cellStyle name="Normal 2" xfId="130" xr:uid="{00000000-0005-0000-0000-000087000000}"/>
    <cellStyle name="Normal 2 2" xfId="131" xr:uid="{00000000-0005-0000-0000-000088000000}"/>
    <cellStyle name="Normal 2 2 2" xfId="132" xr:uid="{00000000-0005-0000-0000-000089000000}"/>
    <cellStyle name="Normal 2 2 3" xfId="133" xr:uid="{00000000-0005-0000-0000-00008A000000}"/>
    <cellStyle name="Normal 2 3" xfId="134" xr:uid="{00000000-0005-0000-0000-00008B000000}"/>
    <cellStyle name="Normal 2 4" xfId="135" xr:uid="{00000000-0005-0000-0000-00008C000000}"/>
    <cellStyle name="Normal 2 5" xfId="136" xr:uid="{00000000-0005-0000-0000-00008D000000}"/>
    <cellStyle name="Normal 2_U1" xfId="137" xr:uid="{00000000-0005-0000-0000-00008E000000}"/>
    <cellStyle name="Normal 24" xfId="138" xr:uid="{00000000-0005-0000-0000-00008F000000}"/>
    <cellStyle name="Normal 28" xfId="139" xr:uid="{00000000-0005-0000-0000-000090000000}"/>
    <cellStyle name="Normal 3" xfId="140" xr:uid="{00000000-0005-0000-0000-000091000000}"/>
    <cellStyle name="Normal 3 2" xfId="141" xr:uid="{00000000-0005-0000-0000-000092000000}"/>
    <cellStyle name="Normal 3 3" xfId="142" xr:uid="{00000000-0005-0000-0000-000093000000}"/>
    <cellStyle name="Normal 3 3 2" xfId="143" xr:uid="{00000000-0005-0000-0000-000094000000}"/>
    <cellStyle name="Normal 3 4" xfId="144" xr:uid="{00000000-0005-0000-0000-000095000000}"/>
    <cellStyle name="Normal 34" xfId="145" xr:uid="{00000000-0005-0000-0000-000096000000}"/>
    <cellStyle name="Normal 35" xfId="146" xr:uid="{00000000-0005-0000-0000-000097000000}"/>
    <cellStyle name="Normal 37" xfId="147" xr:uid="{00000000-0005-0000-0000-000098000000}"/>
    <cellStyle name="Normal 4" xfId="148" xr:uid="{00000000-0005-0000-0000-000099000000}"/>
    <cellStyle name="Normal 4 2" xfId="149" xr:uid="{00000000-0005-0000-0000-00009A000000}"/>
    <cellStyle name="Normal 45 2" xfId="150" xr:uid="{00000000-0005-0000-0000-00009B000000}"/>
    <cellStyle name="Normal 46 2" xfId="151" xr:uid="{00000000-0005-0000-0000-00009C000000}"/>
    <cellStyle name="Normal 5" xfId="152" xr:uid="{00000000-0005-0000-0000-00009D000000}"/>
    <cellStyle name="Normal 6" xfId="153" xr:uid="{00000000-0005-0000-0000-00009E000000}"/>
    <cellStyle name="Normal 9" xfId="154" xr:uid="{00000000-0005-0000-0000-00009F000000}"/>
    <cellStyle name="Normal 9 2" xfId="155" xr:uid="{00000000-0005-0000-0000-0000A0000000}"/>
    <cellStyle name="Normal_2009-08-20_BKUS_20.korpuss_Tame_PASUT." xfId="156" xr:uid="{00000000-0005-0000-0000-0000A1000000}"/>
    <cellStyle name="Normal_Jauna Novadnieki" xfId="157" xr:uid="{00000000-0005-0000-0000-0000A2000000}"/>
    <cellStyle name="Nosaukums" xfId="158" xr:uid="{00000000-0005-0000-0000-0000A3000000}"/>
    <cellStyle name="Nosaukums 2" xfId="159" xr:uid="{00000000-0005-0000-0000-0000A4000000}"/>
    <cellStyle name="Nosaukums 2 2" xfId="160" xr:uid="{00000000-0005-0000-0000-0000A5000000}"/>
    <cellStyle name="Nosaukums 3" xfId="161" xr:uid="{00000000-0005-0000-0000-0000A6000000}"/>
    <cellStyle name="Note 2" xfId="162" xr:uid="{00000000-0005-0000-0000-0000A7000000}"/>
    <cellStyle name="Note 2 2" xfId="163" xr:uid="{00000000-0005-0000-0000-0000A8000000}"/>
    <cellStyle name="Note 2 3" xfId="164" xr:uid="{00000000-0005-0000-0000-0000A9000000}"/>
    <cellStyle name="Output" xfId="165" xr:uid="{00000000-0005-0000-0000-0000AA000000}"/>
    <cellStyle name="Output 2" xfId="166" xr:uid="{00000000-0005-0000-0000-0000AB000000}"/>
    <cellStyle name="Output 2 2" xfId="167" xr:uid="{00000000-0005-0000-0000-0000AC000000}"/>
    <cellStyle name="Output 3" xfId="168" xr:uid="{00000000-0005-0000-0000-0000AD000000}"/>
    <cellStyle name="Output 4" xfId="169" xr:uid="{00000000-0005-0000-0000-0000AE000000}"/>
    <cellStyle name="Parastais 3" xfId="170" xr:uid="{00000000-0005-0000-0000-0000AF000000}"/>
    <cellStyle name="Parasts" xfId="0" builtinId="0"/>
    <cellStyle name="Parasts 2" xfId="171" xr:uid="{00000000-0005-0000-0000-0000B0000000}"/>
    <cellStyle name="Parasts 2 2" xfId="172" xr:uid="{00000000-0005-0000-0000-0000B1000000}"/>
    <cellStyle name="Parasts 2 2 2" xfId="173" xr:uid="{00000000-0005-0000-0000-0000B2000000}"/>
    <cellStyle name="Parasts 3" xfId="174" xr:uid="{00000000-0005-0000-0000-0000B3000000}"/>
    <cellStyle name="Parasts 3 2" xfId="175" xr:uid="{00000000-0005-0000-0000-0000B4000000}"/>
    <cellStyle name="Parasts 4" xfId="176" xr:uid="{00000000-0005-0000-0000-0000B5000000}"/>
    <cellStyle name="Parasts 5" xfId="177" xr:uid="{00000000-0005-0000-0000-0000B6000000}"/>
    <cellStyle name="Parasts 6" xfId="178" xr:uid="{00000000-0005-0000-0000-0000B7000000}"/>
    <cellStyle name="Parasts 7" xfId="179" xr:uid="{00000000-0005-0000-0000-0000B8000000}"/>
    <cellStyle name="Pealkiri" xfId="180" xr:uid="{00000000-0005-0000-0000-0000B9000000}"/>
    <cellStyle name="Pealkiri 1" xfId="181" xr:uid="{00000000-0005-0000-0000-0000BA000000}"/>
    <cellStyle name="Pealkiri 2" xfId="182" xr:uid="{00000000-0005-0000-0000-0000BB000000}"/>
    <cellStyle name="Pealkiri 3" xfId="183" xr:uid="{00000000-0005-0000-0000-0000BC000000}"/>
    <cellStyle name="Pealkiri 4" xfId="184" xr:uid="{00000000-0005-0000-0000-0000BD000000}"/>
    <cellStyle name="Percent 2" xfId="185" xr:uid="{00000000-0005-0000-0000-0000BE000000}"/>
    <cellStyle name="Procenti" xfId="212" builtinId="5"/>
    <cellStyle name="Rõhk1" xfId="186" xr:uid="{00000000-0005-0000-0000-0000BF000000}"/>
    <cellStyle name="Rõhk2" xfId="187" xr:uid="{00000000-0005-0000-0000-0000C0000000}"/>
    <cellStyle name="Rõhk3" xfId="188" xr:uid="{00000000-0005-0000-0000-0000C1000000}"/>
    <cellStyle name="Rõhk4" xfId="189" xr:uid="{00000000-0005-0000-0000-0000C2000000}"/>
    <cellStyle name="Rõhk5" xfId="190" xr:uid="{00000000-0005-0000-0000-0000C3000000}"/>
    <cellStyle name="Rõhk6" xfId="191" xr:uid="{00000000-0005-0000-0000-0000C4000000}"/>
    <cellStyle name="Selgitav tekst" xfId="192" xr:uid="{00000000-0005-0000-0000-0000C5000000}"/>
    <cellStyle name="Sisestus" xfId="193" xr:uid="{00000000-0005-0000-0000-0000C6000000}"/>
    <cellStyle name="Stils 1" xfId="194" xr:uid="{00000000-0005-0000-0000-0000C7000000}"/>
    <cellStyle name="Style 1" xfId="195" xr:uid="{00000000-0005-0000-0000-0000C8000000}"/>
    <cellStyle name="Style 1 2" xfId="196" xr:uid="{00000000-0005-0000-0000-0000C9000000}"/>
    <cellStyle name="Style 1 2 2" xfId="197" xr:uid="{00000000-0005-0000-0000-0000CA000000}"/>
    <cellStyle name="Style 1 3" xfId="198" xr:uid="{00000000-0005-0000-0000-0000CB000000}"/>
    <cellStyle name="Title" xfId="199" xr:uid="{00000000-0005-0000-0000-0000CC000000}"/>
    <cellStyle name="Title 2" xfId="200" xr:uid="{00000000-0005-0000-0000-0000CD000000}"/>
    <cellStyle name="Total" xfId="201" xr:uid="{00000000-0005-0000-0000-0000CE000000}"/>
    <cellStyle name="Total 2" xfId="202" xr:uid="{00000000-0005-0000-0000-0000CF000000}"/>
    <cellStyle name="Väljund" xfId="203" xr:uid="{00000000-0005-0000-0000-0000D0000000}"/>
    <cellStyle name="Warning Text" xfId="204" xr:uid="{00000000-0005-0000-0000-0000D1000000}"/>
    <cellStyle name="Warning Text 2" xfId="205" xr:uid="{00000000-0005-0000-0000-0000D2000000}"/>
    <cellStyle name="Обычный 2" xfId="206" xr:uid="{00000000-0005-0000-0000-0000D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2300DC"/>
      <rgbColor rgb="00FFFF00"/>
      <rgbColor rgb="00FF00FF"/>
      <rgbColor rgb="0000FFFF"/>
      <rgbColor rgb="00800000"/>
      <rgbColor rgb="00008000"/>
      <rgbColor rgb="00000080"/>
      <rgbColor rgb="00808000"/>
      <rgbColor rgb="00800080"/>
      <rgbColor rgb="00008080"/>
      <rgbColor rgb="00C0C0C0"/>
      <rgbColor rgb="00808080"/>
      <rgbColor rgb="009999FF"/>
      <rgbColor rgb="00B84700"/>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2323DC"/>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DC2300"/>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O50"/>
  <sheetViews>
    <sheetView tabSelected="1" topLeftCell="A22" zoomScaleSheetLayoutView="100" zoomScalePageLayoutView="150" workbookViewId="0">
      <selection activeCell="E17" sqref="E17"/>
    </sheetView>
  </sheetViews>
  <sheetFormatPr defaultColWidth="9.140625" defaultRowHeight="12.75"/>
  <cols>
    <col min="1" max="1" width="13.28515625" style="20" customWidth="1"/>
    <col min="2" max="2" width="64.28515625" style="20" customWidth="1"/>
    <col min="3" max="3" width="9.140625" style="20"/>
    <col min="4" max="4" width="7.7109375" style="20" customWidth="1"/>
    <col min="5" max="11" width="9.28515625" style="20" bestFit="1" customWidth="1"/>
    <col min="12" max="12" width="9.7109375" style="20" bestFit="1" customWidth="1"/>
    <col min="13" max="14" width="9.28515625" style="20" bestFit="1" customWidth="1"/>
    <col min="15" max="15" width="10.7109375" style="20" customWidth="1"/>
    <col min="16" max="16384" width="9.140625" style="20"/>
  </cols>
  <sheetData>
    <row r="1" spans="1:15">
      <c r="A1" s="14" t="s">
        <v>66</v>
      </c>
      <c r="B1" s="14"/>
      <c r="C1" s="14"/>
      <c r="D1" s="14"/>
      <c r="E1" s="14"/>
      <c r="F1" s="14"/>
      <c r="G1" s="14"/>
      <c r="H1" s="14"/>
      <c r="I1" s="14"/>
      <c r="J1" s="14"/>
      <c r="K1" s="14"/>
      <c r="L1" s="14"/>
      <c r="M1" s="14"/>
      <c r="N1" s="14"/>
      <c r="O1" s="14"/>
    </row>
    <row r="2" spans="1:15">
      <c r="A2" s="13" t="s">
        <v>67</v>
      </c>
      <c r="B2" s="13"/>
      <c r="C2" s="13"/>
      <c r="D2" s="13"/>
      <c r="E2" s="13"/>
      <c r="F2" s="13"/>
      <c r="G2" s="13"/>
      <c r="H2" s="13"/>
      <c r="I2" s="13"/>
      <c r="J2" s="13"/>
      <c r="K2" s="13"/>
      <c r="L2" s="13"/>
      <c r="M2" s="13"/>
      <c r="N2" s="13"/>
      <c r="O2" s="13"/>
    </row>
    <row r="4" spans="1:15">
      <c r="A4" s="20" t="s">
        <v>70</v>
      </c>
      <c r="B4" s="20" t="s">
        <v>71</v>
      </c>
    </row>
    <row r="5" spans="1:15">
      <c r="A5" s="2" t="s">
        <v>68</v>
      </c>
      <c r="B5" s="2"/>
      <c r="C5" s="2"/>
      <c r="D5" s="2"/>
      <c r="E5" s="2"/>
      <c r="F5" s="2"/>
      <c r="G5" s="2"/>
      <c r="H5" s="2"/>
      <c r="I5" s="2"/>
      <c r="J5" s="2"/>
      <c r="K5" s="2"/>
      <c r="L5" s="2"/>
    </row>
    <row r="6" spans="1:15">
      <c r="A6" s="12" t="s">
        <v>69</v>
      </c>
      <c r="B6" s="12"/>
      <c r="C6" s="12"/>
      <c r="D6" s="12"/>
      <c r="E6" s="12"/>
      <c r="F6" s="12"/>
      <c r="G6" s="12"/>
      <c r="H6" s="12"/>
      <c r="I6" s="12"/>
      <c r="J6" s="12"/>
      <c r="K6" s="12"/>
      <c r="L6" s="12"/>
      <c r="M6" s="12"/>
      <c r="N6" s="12"/>
      <c r="O6" s="12"/>
    </row>
    <row r="7" spans="1:15">
      <c r="K7" s="20" t="s">
        <v>37</v>
      </c>
      <c r="N7" s="109">
        <f>O45</f>
        <v>0</v>
      </c>
      <c r="O7" s="111" t="s">
        <v>9</v>
      </c>
    </row>
    <row r="8" spans="1:15" ht="13.5" thickBot="1">
      <c r="A8" s="20" t="s">
        <v>72</v>
      </c>
    </row>
    <row r="9" spans="1:15" ht="12.4" customHeight="1">
      <c r="A9" s="8" t="s">
        <v>10</v>
      </c>
      <c r="B9" s="6" t="s">
        <v>7</v>
      </c>
      <c r="C9" s="6" t="s">
        <v>0</v>
      </c>
      <c r="D9" s="1" t="s">
        <v>1</v>
      </c>
      <c r="E9" s="11" t="s">
        <v>2</v>
      </c>
      <c r="F9" s="11"/>
      <c r="G9" s="11"/>
      <c r="H9" s="11"/>
      <c r="I9" s="11"/>
      <c r="J9" s="11"/>
      <c r="K9" s="11" t="s">
        <v>6</v>
      </c>
      <c r="L9" s="11"/>
      <c r="M9" s="11"/>
      <c r="N9" s="11"/>
      <c r="O9" s="10"/>
    </row>
    <row r="10" spans="1:15" ht="51">
      <c r="A10" s="7"/>
      <c r="B10" s="5"/>
      <c r="C10" s="5"/>
      <c r="D10" s="15"/>
      <c r="E10" s="16" t="s">
        <v>3</v>
      </c>
      <c r="F10" s="16" t="s">
        <v>8</v>
      </c>
      <c r="G10" s="16" t="s">
        <v>11</v>
      </c>
      <c r="H10" s="16" t="s">
        <v>12</v>
      </c>
      <c r="I10" s="16" t="s">
        <v>13</v>
      </c>
      <c r="J10" s="16" t="s">
        <v>14</v>
      </c>
      <c r="K10" s="16" t="s">
        <v>4</v>
      </c>
      <c r="L10" s="16" t="s">
        <v>11</v>
      </c>
      <c r="M10" s="16" t="s">
        <v>12</v>
      </c>
      <c r="N10" s="16" t="s">
        <v>13</v>
      </c>
      <c r="O10" s="94" t="s">
        <v>15</v>
      </c>
    </row>
    <row r="11" spans="1:15">
      <c r="A11" s="95">
        <v>1</v>
      </c>
      <c r="B11" s="21">
        <v>2</v>
      </c>
      <c r="C11" s="21">
        <v>3</v>
      </c>
      <c r="D11" s="21">
        <v>4</v>
      </c>
      <c r="E11" s="21">
        <v>5</v>
      </c>
      <c r="F11" s="21">
        <v>6</v>
      </c>
      <c r="G11" s="21">
        <v>7</v>
      </c>
      <c r="H11" s="21">
        <v>8</v>
      </c>
      <c r="I11" s="21">
        <v>9</v>
      </c>
      <c r="J11" s="21">
        <v>10</v>
      </c>
      <c r="K11" s="21">
        <v>11</v>
      </c>
      <c r="L11" s="21">
        <v>12</v>
      </c>
      <c r="M11" s="21">
        <v>13</v>
      </c>
      <c r="N11" s="21">
        <v>14</v>
      </c>
      <c r="O11" s="96">
        <v>15</v>
      </c>
    </row>
    <row r="12" spans="1:15" s="25" customFormat="1">
      <c r="A12" s="97" t="s">
        <v>28</v>
      </c>
      <c r="B12" s="22" t="s">
        <v>32</v>
      </c>
      <c r="C12" s="23"/>
      <c r="D12" s="24"/>
      <c r="E12" s="24"/>
      <c r="F12" s="24"/>
      <c r="G12" s="24"/>
      <c r="H12" s="24"/>
      <c r="I12" s="24"/>
      <c r="J12" s="24"/>
      <c r="K12" s="24"/>
      <c r="L12" s="24"/>
      <c r="M12" s="24"/>
      <c r="N12" s="24"/>
      <c r="O12" s="24"/>
    </row>
    <row r="13" spans="1:15" s="25" customFormat="1">
      <c r="A13" s="99">
        <v>1</v>
      </c>
      <c r="B13" s="38" t="s">
        <v>30</v>
      </c>
      <c r="C13" s="26"/>
      <c r="D13" s="27"/>
      <c r="E13" s="27"/>
      <c r="F13" s="27"/>
      <c r="G13" s="27"/>
      <c r="H13" s="27"/>
      <c r="I13" s="27"/>
      <c r="J13" s="27"/>
      <c r="K13" s="27"/>
      <c r="L13" s="27"/>
      <c r="M13" s="27"/>
      <c r="N13" s="27"/>
      <c r="O13" s="27"/>
    </row>
    <row r="14" spans="1:15" s="25" customFormat="1">
      <c r="A14" s="100">
        <v>1.1000000000000001</v>
      </c>
      <c r="B14" s="28" t="s">
        <v>44</v>
      </c>
      <c r="C14" s="29" t="s">
        <v>23</v>
      </c>
      <c r="D14" s="30">
        <v>6</v>
      </c>
      <c r="E14" s="31">
        <v>0</v>
      </c>
      <c r="F14" s="32">
        <v>0</v>
      </c>
      <c r="G14" s="33">
        <f>ROUND(F14*E14,2)</f>
        <v>0</v>
      </c>
      <c r="H14" s="34">
        <v>0</v>
      </c>
      <c r="I14" s="35">
        <v>0</v>
      </c>
      <c r="J14" s="36">
        <f>ROUND(SUM(G14:I14),2)</f>
        <v>0</v>
      </c>
      <c r="K14" s="37">
        <f t="shared" ref="K14:K15" si="0">ROUND(D14*E14,2)</f>
        <v>0</v>
      </c>
      <c r="L14" s="37">
        <f t="shared" ref="L14:L17" si="1">ROUND(G14*D14,2)</f>
        <v>0</v>
      </c>
      <c r="M14" s="37">
        <f t="shared" ref="M14:M17" si="2">ROUND(H14*D14,2)</f>
        <v>0</v>
      </c>
      <c r="N14" s="37">
        <f t="shared" ref="N14:N17" si="3">ROUND(I14*D14,2)</f>
        <v>0</v>
      </c>
      <c r="O14" s="101">
        <f t="shared" ref="O14:O36" si="4">ROUND(SUM(L14:N14),2)</f>
        <v>0</v>
      </c>
    </row>
    <row r="15" spans="1:15" s="25" customFormat="1" ht="38.25">
      <c r="A15" s="118">
        <v>1.2</v>
      </c>
      <c r="B15" s="28" t="s">
        <v>46</v>
      </c>
      <c r="C15" s="29" t="s">
        <v>23</v>
      </c>
      <c r="D15" s="30">
        <v>6</v>
      </c>
      <c r="E15" s="31">
        <v>0</v>
      </c>
      <c r="F15" s="32">
        <v>0</v>
      </c>
      <c r="G15" s="33">
        <f t="shared" ref="G15:G38" si="5">ROUND(F15*E15,2)</f>
        <v>0</v>
      </c>
      <c r="H15" s="34">
        <v>0</v>
      </c>
      <c r="I15" s="35">
        <v>0</v>
      </c>
      <c r="J15" s="36">
        <f>ROUND(SUM(G15:I15),2)</f>
        <v>0</v>
      </c>
      <c r="K15" s="37">
        <f t="shared" si="0"/>
        <v>0</v>
      </c>
      <c r="L15" s="37">
        <f t="shared" si="1"/>
        <v>0</v>
      </c>
      <c r="M15" s="37">
        <f t="shared" si="2"/>
        <v>0</v>
      </c>
      <c r="N15" s="37">
        <f t="shared" si="3"/>
        <v>0</v>
      </c>
      <c r="O15" s="101">
        <f t="shared" si="4"/>
        <v>0</v>
      </c>
    </row>
    <row r="16" spans="1:15" s="25" customFormat="1" ht="25.5">
      <c r="A16" s="100">
        <v>1.3</v>
      </c>
      <c r="B16" s="119" t="s">
        <v>53</v>
      </c>
      <c r="C16" s="120" t="s">
        <v>23</v>
      </c>
      <c r="D16" s="132">
        <v>17</v>
      </c>
      <c r="E16" s="31">
        <v>0</v>
      </c>
      <c r="F16" s="32">
        <v>0</v>
      </c>
      <c r="G16" s="33">
        <f t="shared" si="5"/>
        <v>0</v>
      </c>
      <c r="H16" s="127">
        <v>0</v>
      </c>
      <c r="I16" s="127">
        <v>0</v>
      </c>
      <c r="J16" s="36">
        <f t="shared" ref="J16:J17" si="6">ROUND(SUM(G16:I16),2)</f>
        <v>0</v>
      </c>
      <c r="K16" s="127">
        <f>ROUND(E16*D16,2)</f>
        <v>0</v>
      </c>
      <c r="L16" s="127">
        <f t="shared" si="1"/>
        <v>0</v>
      </c>
      <c r="M16" s="127">
        <f t="shared" si="2"/>
        <v>0</v>
      </c>
      <c r="N16" s="127">
        <f t="shared" si="3"/>
        <v>0</v>
      </c>
      <c r="O16" s="128">
        <f t="shared" ref="O16:O17" si="7">SUM(L16:N16)</f>
        <v>0</v>
      </c>
    </row>
    <row r="17" spans="1:15" s="25" customFormat="1" ht="25.5">
      <c r="A17" s="118">
        <v>1.4</v>
      </c>
      <c r="B17" s="119" t="s">
        <v>54</v>
      </c>
      <c r="C17" s="120" t="s">
        <v>23</v>
      </c>
      <c r="D17" s="132">
        <v>17</v>
      </c>
      <c r="E17" s="31">
        <v>0</v>
      </c>
      <c r="F17" s="32">
        <v>0</v>
      </c>
      <c r="G17" s="33">
        <f t="shared" si="5"/>
        <v>0</v>
      </c>
      <c r="H17" s="127">
        <v>0</v>
      </c>
      <c r="I17" s="127">
        <v>0</v>
      </c>
      <c r="J17" s="36">
        <f t="shared" si="6"/>
        <v>0</v>
      </c>
      <c r="K17" s="127">
        <f>ROUND(E17*D17,2)</f>
        <v>0</v>
      </c>
      <c r="L17" s="127">
        <f t="shared" si="1"/>
        <v>0</v>
      </c>
      <c r="M17" s="127">
        <f t="shared" si="2"/>
        <v>0</v>
      </c>
      <c r="N17" s="127">
        <f t="shared" si="3"/>
        <v>0</v>
      </c>
      <c r="O17" s="128">
        <f t="shared" si="7"/>
        <v>0</v>
      </c>
    </row>
    <row r="18" spans="1:15" s="25" customFormat="1">
      <c r="A18" s="102">
        <v>2</v>
      </c>
      <c r="B18" s="38" t="s">
        <v>18</v>
      </c>
      <c r="C18" s="26"/>
      <c r="D18" s="27"/>
      <c r="E18" s="44"/>
      <c r="F18" s="124"/>
      <c r="G18" s="126"/>
      <c r="H18" s="125"/>
      <c r="I18" s="41"/>
      <c r="J18" s="60"/>
      <c r="K18" s="43"/>
      <c r="L18" s="43"/>
      <c r="M18" s="43"/>
      <c r="N18" s="43"/>
      <c r="O18" s="43"/>
    </row>
    <row r="19" spans="1:15" s="25" customFormat="1" ht="23.65" customHeight="1">
      <c r="A19" s="100">
        <v>2.1</v>
      </c>
      <c r="B19" s="28" t="s">
        <v>41</v>
      </c>
      <c r="C19" s="29" t="s">
        <v>29</v>
      </c>
      <c r="D19" s="30">
        <v>5</v>
      </c>
      <c r="E19" s="46">
        <v>0</v>
      </c>
      <c r="F19" s="32">
        <v>0</v>
      </c>
      <c r="G19" s="33">
        <f t="shared" si="5"/>
        <v>0</v>
      </c>
      <c r="H19" s="34">
        <v>0</v>
      </c>
      <c r="I19" s="47">
        <v>0</v>
      </c>
      <c r="J19" s="36">
        <f>ROUND(SUM(G19:I19),2)</f>
        <v>0</v>
      </c>
      <c r="K19" s="37">
        <f>ROUND(D19*E19,2)</f>
        <v>0</v>
      </c>
      <c r="L19" s="37">
        <f>ROUND(G19*D19,2)</f>
        <v>0</v>
      </c>
      <c r="M19" s="37">
        <f>ROUND(H19*D19,2)</f>
        <v>0</v>
      </c>
      <c r="N19" s="37">
        <f>ROUND(I19*D19,2)</f>
        <v>0</v>
      </c>
      <c r="O19" s="101">
        <f t="shared" ref="O19" si="8">ROUND(SUM(L19:N19),2)</f>
        <v>0</v>
      </c>
    </row>
    <row r="20" spans="1:15" s="25" customFormat="1" ht="23.65" customHeight="1">
      <c r="A20" s="100">
        <v>2.2000000000000002</v>
      </c>
      <c r="B20" s="28" t="s">
        <v>47</v>
      </c>
      <c r="C20" s="29" t="s">
        <v>29</v>
      </c>
      <c r="D20" s="30">
        <v>5</v>
      </c>
      <c r="E20" s="46">
        <v>0</v>
      </c>
      <c r="F20" s="32">
        <v>0</v>
      </c>
      <c r="G20" s="33">
        <f t="shared" si="5"/>
        <v>0</v>
      </c>
      <c r="H20" s="34">
        <v>0</v>
      </c>
      <c r="I20" s="47">
        <v>0</v>
      </c>
      <c r="J20" s="36">
        <f>ROUND(SUM(G20:I20),2)</f>
        <v>0</v>
      </c>
      <c r="K20" s="37">
        <f>ROUND(D20*E20,2)</f>
        <v>0</v>
      </c>
      <c r="L20" s="37">
        <f>ROUND(G20*D20,2)</f>
        <v>0</v>
      </c>
      <c r="M20" s="37">
        <f>ROUND(H20*D20,2)</f>
        <v>0</v>
      </c>
      <c r="N20" s="37">
        <f>ROUND(I20*D20,2)</f>
        <v>0</v>
      </c>
      <c r="O20" s="101">
        <f t="shared" si="4"/>
        <v>0</v>
      </c>
    </row>
    <row r="21" spans="1:15" s="25" customFormat="1" ht="12.75" customHeight="1">
      <c r="A21" s="102">
        <v>3</v>
      </c>
      <c r="B21" s="38" t="s">
        <v>48</v>
      </c>
      <c r="C21" s="26"/>
      <c r="D21" s="27"/>
      <c r="E21" s="44"/>
      <c r="F21" s="45"/>
      <c r="G21" s="126"/>
      <c r="H21" s="40"/>
      <c r="I21" s="41"/>
      <c r="J21" s="60"/>
      <c r="K21" s="43"/>
      <c r="L21" s="43"/>
      <c r="M21" s="43"/>
      <c r="N21" s="43"/>
      <c r="O21" s="43"/>
    </row>
    <row r="22" spans="1:15" s="25" customFormat="1" ht="23.65" customHeight="1">
      <c r="A22" s="118">
        <v>3.1</v>
      </c>
      <c r="B22" s="28" t="s">
        <v>55</v>
      </c>
      <c r="C22" s="29" t="s">
        <v>29</v>
      </c>
      <c r="D22" s="30">
        <v>11</v>
      </c>
      <c r="E22" s="46">
        <v>0</v>
      </c>
      <c r="F22" s="32">
        <v>0</v>
      </c>
      <c r="G22" s="33">
        <f t="shared" si="5"/>
        <v>0</v>
      </c>
      <c r="H22" s="34">
        <v>0</v>
      </c>
      <c r="I22" s="47">
        <v>0</v>
      </c>
      <c r="J22" s="36">
        <f>ROUND(SUM(G22:I22),2)</f>
        <v>0</v>
      </c>
      <c r="K22" s="37">
        <f>ROUND(D22*E22,2)</f>
        <v>0</v>
      </c>
      <c r="L22" s="37">
        <f>ROUND(G22*D22,2)</f>
        <v>0</v>
      </c>
      <c r="M22" s="37">
        <f>ROUND(H22*D22,2)</f>
        <v>0</v>
      </c>
      <c r="N22" s="37">
        <f>ROUND(I22*D22,2)</f>
        <v>0</v>
      </c>
      <c r="O22" s="101">
        <f t="shared" ref="O22" si="9">ROUND(SUM(L22:N22),2)</f>
        <v>0</v>
      </c>
    </row>
    <row r="23" spans="1:15" s="25" customFormat="1" ht="42.75" customHeight="1">
      <c r="A23" s="118">
        <v>3.2</v>
      </c>
      <c r="B23" s="119" t="s">
        <v>49</v>
      </c>
      <c r="C23" s="130" t="s">
        <v>73</v>
      </c>
      <c r="D23" s="131">
        <v>11</v>
      </c>
      <c r="E23" s="46">
        <v>0</v>
      </c>
      <c r="F23" s="32">
        <v>0</v>
      </c>
      <c r="G23" s="33">
        <f t="shared" si="5"/>
        <v>0</v>
      </c>
      <c r="H23" s="127">
        <v>0</v>
      </c>
      <c r="I23" s="127">
        <v>0</v>
      </c>
      <c r="J23" s="36">
        <f>ROUND(SUM(G23:I23),2)</f>
        <v>0</v>
      </c>
      <c r="K23" s="127">
        <f>ROUND(G23+H23+I23,2)</f>
        <v>0</v>
      </c>
      <c r="L23" s="127">
        <f t="shared" ref="L23" si="10">ROUND(G23*D23,2)</f>
        <v>0</v>
      </c>
      <c r="M23" s="127">
        <f t="shared" ref="M23" si="11">ROUND(H23*D23,2)</f>
        <v>0</v>
      </c>
      <c r="N23" s="127">
        <f t="shared" ref="N23" si="12">ROUND(I23*D23,2)</f>
        <v>0</v>
      </c>
      <c r="O23" s="128">
        <f t="shared" ref="O23" si="13">SUM(L23:N23)</f>
        <v>0</v>
      </c>
    </row>
    <row r="24" spans="1:15" s="25" customFormat="1">
      <c r="A24" s="102">
        <v>4</v>
      </c>
      <c r="B24" s="50" t="s">
        <v>33</v>
      </c>
      <c r="C24" s="51"/>
      <c r="D24" s="52"/>
      <c r="E24" s="53"/>
      <c r="F24" s="45"/>
      <c r="G24" s="39"/>
      <c r="H24" s="40"/>
      <c r="I24" s="54"/>
      <c r="J24" s="42"/>
      <c r="K24" s="43"/>
      <c r="L24" s="43"/>
      <c r="M24" s="43"/>
      <c r="N24" s="43"/>
      <c r="O24" s="43"/>
    </row>
    <row r="25" spans="1:15" s="25" customFormat="1" ht="25.5">
      <c r="A25" s="100">
        <v>4.0999999999999996</v>
      </c>
      <c r="B25" s="48" t="s">
        <v>36</v>
      </c>
      <c r="C25" s="29" t="s">
        <v>31</v>
      </c>
      <c r="D25" s="49">
        <v>4</v>
      </c>
      <c r="E25" s="123">
        <v>0</v>
      </c>
      <c r="F25" s="32">
        <v>0</v>
      </c>
      <c r="G25" s="33">
        <f t="shared" si="5"/>
        <v>0</v>
      </c>
      <c r="H25" s="55">
        <v>0</v>
      </c>
      <c r="I25" s="56">
        <v>0</v>
      </c>
      <c r="J25" s="36">
        <f>ROUND(SUM(G25:I25),2)</f>
        <v>0</v>
      </c>
      <c r="K25" s="37">
        <f>ROUND(D25*E25,2)</f>
        <v>0</v>
      </c>
      <c r="L25" s="37">
        <f>ROUND(G25*D25,2)</f>
        <v>0</v>
      </c>
      <c r="M25" s="37">
        <f>ROUND(H25*D25,2)</f>
        <v>0</v>
      </c>
      <c r="N25" s="37">
        <f t="shared" ref="N25:N30" si="14">ROUND(I25*D25,2)</f>
        <v>0</v>
      </c>
      <c r="O25" s="101">
        <f t="shared" si="4"/>
        <v>0</v>
      </c>
    </row>
    <row r="26" spans="1:15" s="25" customFormat="1" ht="25.5">
      <c r="A26" s="100">
        <v>4.2</v>
      </c>
      <c r="B26" s="48" t="s">
        <v>60</v>
      </c>
      <c r="C26" s="29" t="s">
        <v>31</v>
      </c>
      <c r="D26" s="49">
        <v>1</v>
      </c>
      <c r="E26" s="123">
        <v>0</v>
      </c>
      <c r="F26" s="32">
        <v>0</v>
      </c>
      <c r="G26" s="33">
        <f t="shared" si="5"/>
        <v>0</v>
      </c>
      <c r="H26" s="55">
        <v>0</v>
      </c>
      <c r="I26" s="56">
        <v>0</v>
      </c>
      <c r="J26" s="36">
        <f t="shared" ref="J26:J29" si="15">ROUND(SUM(G26:I26),2)</f>
        <v>0</v>
      </c>
      <c r="K26" s="37">
        <f t="shared" ref="K26:K27" si="16">ROUND(D26*E26,2)</f>
        <v>0</v>
      </c>
      <c r="L26" s="37">
        <f t="shared" ref="L26:L27" si="17">ROUND(G26*D26,2)</f>
        <v>0</v>
      </c>
      <c r="M26" s="37">
        <f t="shared" ref="M26:M27" si="18">ROUND(H26*D26,2)</f>
        <v>0</v>
      </c>
      <c r="N26" s="37">
        <f t="shared" si="14"/>
        <v>0</v>
      </c>
      <c r="O26" s="101">
        <f t="shared" si="4"/>
        <v>0</v>
      </c>
    </row>
    <row r="27" spans="1:15" s="25" customFormat="1" ht="25.5">
      <c r="A27" s="100">
        <v>4.3</v>
      </c>
      <c r="B27" s="48" t="s">
        <v>61</v>
      </c>
      <c r="C27" s="29" t="s">
        <v>31</v>
      </c>
      <c r="D27" s="49">
        <v>2</v>
      </c>
      <c r="E27" s="123">
        <v>0</v>
      </c>
      <c r="F27" s="32">
        <v>0</v>
      </c>
      <c r="G27" s="33">
        <f t="shared" si="5"/>
        <v>0</v>
      </c>
      <c r="H27" s="55">
        <v>0</v>
      </c>
      <c r="I27" s="56">
        <v>0</v>
      </c>
      <c r="J27" s="36">
        <f t="shared" si="15"/>
        <v>0</v>
      </c>
      <c r="K27" s="37">
        <f t="shared" si="16"/>
        <v>0</v>
      </c>
      <c r="L27" s="37">
        <f t="shared" si="17"/>
        <v>0</v>
      </c>
      <c r="M27" s="37">
        <f t="shared" si="18"/>
        <v>0</v>
      </c>
      <c r="N27" s="37">
        <f t="shared" si="14"/>
        <v>0</v>
      </c>
      <c r="O27" s="101">
        <f t="shared" si="4"/>
        <v>0</v>
      </c>
    </row>
    <row r="28" spans="1:15" s="25" customFormat="1" ht="25.5">
      <c r="A28" s="100">
        <v>4.4000000000000004</v>
      </c>
      <c r="B28" s="48" t="s">
        <v>62</v>
      </c>
      <c r="C28" s="29" t="s">
        <v>31</v>
      </c>
      <c r="D28" s="49">
        <v>2</v>
      </c>
      <c r="E28" s="123">
        <v>0</v>
      </c>
      <c r="F28" s="32">
        <v>0</v>
      </c>
      <c r="G28" s="33">
        <f t="shared" si="5"/>
        <v>0</v>
      </c>
      <c r="H28" s="55">
        <v>0</v>
      </c>
      <c r="I28" s="56">
        <v>0</v>
      </c>
      <c r="J28" s="36">
        <f t="shared" si="15"/>
        <v>0</v>
      </c>
      <c r="K28" s="37">
        <f>ROUND(D28*E28,2)</f>
        <v>0</v>
      </c>
      <c r="L28" s="37">
        <f>ROUND(G28*D28,2)</f>
        <v>0</v>
      </c>
      <c r="M28" s="37">
        <f>ROUND(H28*D28,2)</f>
        <v>0</v>
      </c>
      <c r="N28" s="37">
        <f t="shared" si="14"/>
        <v>0</v>
      </c>
      <c r="O28" s="101">
        <f>ROUND(SUM(L28:N28),2)</f>
        <v>0</v>
      </c>
    </row>
    <row r="29" spans="1:15" s="25" customFormat="1" ht="38.25">
      <c r="A29" s="100">
        <v>4.5</v>
      </c>
      <c r="B29" s="48" t="s">
        <v>34</v>
      </c>
      <c r="C29" s="29" t="s">
        <v>31</v>
      </c>
      <c r="D29" s="49">
        <v>1</v>
      </c>
      <c r="E29" s="123">
        <v>0</v>
      </c>
      <c r="F29" s="32">
        <v>0</v>
      </c>
      <c r="G29" s="33">
        <f t="shared" si="5"/>
        <v>0</v>
      </c>
      <c r="H29" s="55">
        <v>0</v>
      </c>
      <c r="I29" s="56">
        <v>0</v>
      </c>
      <c r="J29" s="36">
        <f t="shared" si="15"/>
        <v>0</v>
      </c>
      <c r="K29" s="37">
        <f>ROUND(D29*E29,2)</f>
        <v>0</v>
      </c>
      <c r="L29" s="37">
        <f>ROUND(G29*D29,2)</f>
        <v>0</v>
      </c>
      <c r="M29" s="37">
        <f>ROUND(H29*D29,2)</f>
        <v>0</v>
      </c>
      <c r="N29" s="37">
        <f t="shared" si="14"/>
        <v>0</v>
      </c>
      <c r="O29" s="101">
        <f t="shared" si="4"/>
        <v>0</v>
      </c>
    </row>
    <row r="30" spans="1:15" s="25" customFormat="1">
      <c r="A30" s="100">
        <v>4.5999999999999996</v>
      </c>
      <c r="B30" s="48" t="s">
        <v>63</v>
      </c>
      <c r="C30" s="29" t="s">
        <v>31</v>
      </c>
      <c r="D30" s="49">
        <v>1</v>
      </c>
      <c r="E30" s="123">
        <v>0</v>
      </c>
      <c r="F30" s="32">
        <v>0</v>
      </c>
      <c r="G30" s="33">
        <f t="shared" si="5"/>
        <v>0</v>
      </c>
      <c r="H30" s="55">
        <v>0</v>
      </c>
      <c r="I30" s="56">
        <v>0</v>
      </c>
      <c r="J30" s="36">
        <f t="shared" ref="J30" si="19">ROUND(SUM(G30:I30),2)</f>
        <v>0</v>
      </c>
      <c r="K30" s="37">
        <f>ROUND(D30*E30,2)</f>
        <v>0</v>
      </c>
      <c r="L30" s="37">
        <f>ROUND(G30*D30,2)</f>
        <v>0</v>
      </c>
      <c r="M30" s="37">
        <f>ROUND(H30*D30,2)</f>
        <v>0</v>
      </c>
      <c r="N30" s="37">
        <f t="shared" si="14"/>
        <v>0</v>
      </c>
      <c r="O30" s="101">
        <f t="shared" ref="O30" si="20">ROUND(SUM(L30:N30),2)</f>
        <v>0</v>
      </c>
    </row>
    <row r="31" spans="1:15" s="25" customFormat="1">
      <c r="A31" s="102">
        <v>5</v>
      </c>
      <c r="B31" s="50" t="s">
        <v>35</v>
      </c>
      <c r="C31" s="51"/>
      <c r="D31" s="52"/>
      <c r="E31" s="53"/>
      <c r="F31" s="45"/>
      <c r="G31" s="39"/>
      <c r="H31" s="40"/>
      <c r="I31" s="57"/>
      <c r="J31" s="42"/>
      <c r="K31" s="43"/>
      <c r="L31" s="43"/>
      <c r="M31" s="43"/>
      <c r="N31" s="43"/>
      <c r="O31" s="43"/>
    </row>
    <row r="32" spans="1:15" s="25" customFormat="1" ht="25.5">
      <c r="A32" s="100">
        <v>5.0999999999999996</v>
      </c>
      <c r="B32" s="48" t="s">
        <v>56</v>
      </c>
      <c r="C32" s="29" t="s">
        <v>45</v>
      </c>
      <c r="D32" s="49">
        <v>1</v>
      </c>
      <c r="E32" s="123">
        <v>0</v>
      </c>
      <c r="F32" s="32">
        <v>0</v>
      </c>
      <c r="G32" s="33">
        <f t="shared" si="5"/>
        <v>0</v>
      </c>
      <c r="H32" s="55">
        <v>0</v>
      </c>
      <c r="I32" s="56">
        <v>0</v>
      </c>
      <c r="J32" s="122">
        <f t="shared" ref="J32:J33" si="21">ROUND(SUM(G32:I32),2)</f>
        <v>0</v>
      </c>
      <c r="K32" s="37">
        <f t="shared" ref="K32:K33" si="22">ROUND(D32*E32,2)</f>
        <v>0</v>
      </c>
      <c r="L32" s="37">
        <f t="shared" ref="L32:L33" si="23">ROUND(G32*D32,2)</f>
        <v>0</v>
      </c>
      <c r="M32" s="37">
        <f t="shared" ref="M32:M33" si="24">ROUND(H32*D32,2)</f>
        <v>0</v>
      </c>
      <c r="N32" s="37">
        <f t="shared" ref="N32:N33" si="25">ROUND(I32*D32,2)</f>
        <v>0</v>
      </c>
      <c r="O32" s="101">
        <f t="shared" ref="O32:O33" si="26">ROUND(SUM(L32:N32),2)</f>
        <v>0</v>
      </c>
    </row>
    <row r="33" spans="1:15" s="25" customFormat="1" ht="78" customHeight="1">
      <c r="A33" s="100">
        <v>5.2</v>
      </c>
      <c r="B33" s="48" t="s">
        <v>57</v>
      </c>
      <c r="C33" s="29" t="s">
        <v>45</v>
      </c>
      <c r="D33" s="49">
        <v>1</v>
      </c>
      <c r="E33" s="123">
        <v>0</v>
      </c>
      <c r="F33" s="32">
        <v>0</v>
      </c>
      <c r="G33" s="33">
        <f t="shared" si="5"/>
        <v>0</v>
      </c>
      <c r="H33" s="55">
        <v>0</v>
      </c>
      <c r="I33" s="56">
        <v>0</v>
      </c>
      <c r="J33" s="122">
        <f t="shared" si="21"/>
        <v>0</v>
      </c>
      <c r="K33" s="37">
        <f t="shared" si="22"/>
        <v>0</v>
      </c>
      <c r="L33" s="37">
        <f t="shared" si="23"/>
        <v>0</v>
      </c>
      <c r="M33" s="37">
        <f t="shared" si="24"/>
        <v>0</v>
      </c>
      <c r="N33" s="37">
        <f t="shared" si="25"/>
        <v>0</v>
      </c>
      <c r="O33" s="101">
        <f t="shared" si="26"/>
        <v>0</v>
      </c>
    </row>
    <row r="34" spans="1:15" s="25" customFormat="1" ht="62.45" customHeight="1">
      <c r="A34" s="100">
        <v>5.3</v>
      </c>
      <c r="B34" s="48" t="s">
        <v>64</v>
      </c>
      <c r="C34" s="29" t="s">
        <v>45</v>
      </c>
      <c r="D34" s="49">
        <v>1</v>
      </c>
      <c r="E34" s="123">
        <v>0</v>
      </c>
      <c r="F34" s="32">
        <v>0</v>
      </c>
      <c r="G34" s="33">
        <f t="shared" si="5"/>
        <v>0</v>
      </c>
      <c r="H34" s="55">
        <v>0</v>
      </c>
      <c r="I34" s="56">
        <v>0</v>
      </c>
      <c r="J34" s="122">
        <f>ROUND(SUM(G34:I34),2)</f>
        <v>0</v>
      </c>
      <c r="K34" s="37">
        <f t="shared" ref="K34" si="27">ROUND(D34*E34,2)</f>
        <v>0</v>
      </c>
      <c r="L34" s="37">
        <f t="shared" ref="L34" si="28">ROUND(G34*D34,2)</f>
        <v>0</v>
      </c>
      <c r="M34" s="37">
        <f t="shared" ref="M34" si="29">ROUND(H34*D34,2)</f>
        <v>0</v>
      </c>
      <c r="N34" s="37">
        <f t="shared" ref="N34" si="30">ROUND(I34*D34,2)</f>
        <v>0</v>
      </c>
      <c r="O34" s="101">
        <f t="shared" si="4"/>
        <v>0</v>
      </c>
    </row>
    <row r="35" spans="1:15" s="25" customFormat="1">
      <c r="A35" s="102">
        <v>6</v>
      </c>
      <c r="B35" s="38" t="s">
        <v>19</v>
      </c>
      <c r="C35" s="26"/>
      <c r="D35" s="27"/>
      <c r="E35" s="27"/>
      <c r="F35" s="45"/>
      <c r="G35" s="39"/>
      <c r="H35" s="40"/>
      <c r="I35" s="57"/>
      <c r="J35" s="42"/>
      <c r="K35" s="43"/>
      <c r="L35" s="43"/>
      <c r="M35" s="43"/>
      <c r="N35" s="43"/>
      <c r="O35" s="43"/>
    </row>
    <row r="36" spans="1:15" s="25" customFormat="1" ht="29.65" customHeight="1">
      <c r="A36" s="100">
        <v>6.1</v>
      </c>
      <c r="B36" s="28" t="s">
        <v>42</v>
      </c>
      <c r="C36" s="59" t="s">
        <v>43</v>
      </c>
      <c r="D36" s="30">
        <v>1</v>
      </c>
      <c r="E36" s="123">
        <v>0</v>
      </c>
      <c r="F36" s="32">
        <v>0</v>
      </c>
      <c r="G36" s="33">
        <f t="shared" si="5"/>
        <v>0</v>
      </c>
      <c r="H36" s="34">
        <v>0</v>
      </c>
      <c r="I36" s="58">
        <v>0</v>
      </c>
      <c r="J36" s="36">
        <f>ROUND(SUM(G36:I36),2)</f>
        <v>0</v>
      </c>
      <c r="K36" s="37">
        <f t="shared" ref="K36" si="31">ROUND(D36*E36,2)</f>
        <v>0</v>
      </c>
      <c r="L36" s="37">
        <f t="shared" ref="L36" si="32">ROUND(G36*D36,2)</f>
        <v>0</v>
      </c>
      <c r="M36" s="37">
        <f t="shared" ref="M36" si="33">ROUND(H36*D36,2)</f>
        <v>0</v>
      </c>
      <c r="N36" s="37">
        <f t="shared" ref="N36" si="34">ROUND(I36*D36,2)</f>
        <v>0</v>
      </c>
      <c r="O36" s="101">
        <f t="shared" si="4"/>
        <v>0</v>
      </c>
    </row>
    <row r="37" spans="1:15" s="25" customFormat="1" ht="29.65" customHeight="1">
      <c r="A37" s="100">
        <v>6.2</v>
      </c>
      <c r="B37" s="28" t="s">
        <v>58</v>
      </c>
      <c r="C37" s="59" t="s">
        <v>43</v>
      </c>
      <c r="D37" s="30">
        <v>1</v>
      </c>
      <c r="E37" s="123">
        <v>0</v>
      </c>
      <c r="F37" s="32">
        <v>0</v>
      </c>
      <c r="G37" s="33">
        <f t="shared" si="5"/>
        <v>0</v>
      </c>
      <c r="H37" s="34">
        <v>0</v>
      </c>
      <c r="I37" s="58">
        <v>0</v>
      </c>
      <c r="J37" s="36">
        <f t="shared" ref="J37:J38" si="35">ROUND(SUM(G37:I37),2)</f>
        <v>0</v>
      </c>
      <c r="K37" s="37">
        <f t="shared" ref="K37:K38" si="36">ROUND(D37*E37,2)</f>
        <v>0</v>
      </c>
      <c r="L37" s="37">
        <f t="shared" ref="L37:L38" si="37">ROUND(G37*D37,2)</f>
        <v>0</v>
      </c>
      <c r="M37" s="37">
        <f t="shared" ref="M37:M38" si="38">ROUND(H37*D37,2)</f>
        <v>0</v>
      </c>
      <c r="N37" s="37">
        <f t="shared" ref="N37:N38" si="39">ROUND(I37*D37,2)</f>
        <v>0</v>
      </c>
      <c r="O37" s="101">
        <f t="shared" ref="O37:O38" si="40">ROUND(SUM(L37:N37),2)</f>
        <v>0</v>
      </c>
    </row>
    <row r="38" spans="1:15" s="25" customFormat="1" ht="29.65" customHeight="1">
      <c r="A38" s="100">
        <v>6.3</v>
      </c>
      <c r="B38" s="28" t="s">
        <v>59</v>
      </c>
      <c r="C38" s="59" t="s">
        <v>43</v>
      </c>
      <c r="D38" s="30">
        <v>1</v>
      </c>
      <c r="E38" s="123">
        <v>0</v>
      </c>
      <c r="F38" s="32">
        <v>0</v>
      </c>
      <c r="G38" s="33">
        <f t="shared" si="5"/>
        <v>0</v>
      </c>
      <c r="H38" s="34">
        <v>0</v>
      </c>
      <c r="I38" s="58">
        <v>0</v>
      </c>
      <c r="J38" s="36">
        <f t="shared" si="35"/>
        <v>0</v>
      </c>
      <c r="K38" s="37">
        <f t="shared" si="36"/>
        <v>0</v>
      </c>
      <c r="L38" s="37">
        <f t="shared" si="37"/>
        <v>0</v>
      </c>
      <c r="M38" s="37">
        <f t="shared" si="38"/>
        <v>0</v>
      </c>
      <c r="N38" s="37">
        <f t="shared" si="39"/>
        <v>0</v>
      </c>
      <c r="O38" s="101">
        <f t="shared" si="40"/>
        <v>0</v>
      </c>
    </row>
    <row r="39" spans="1:15" s="25" customFormat="1" ht="13.5" thickBot="1">
      <c r="A39" s="97"/>
      <c r="B39" s="22"/>
      <c r="C39" s="23"/>
      <c r="D39" s="24"/>
      <c r="E39" s="24"/>
      <c r="F39" s="24"/>
      <c r="G39" s="24"/>
      <c r="H39" s="24"/>
      <c r="I39" s="24"/>
      <c r="J39" s="24"/>
      <c r="K39" s="24"/>
      <c r="L39" s="24"/>
      <c r="M39" s="24"/>
      <c r="N39" s="24"/>
      <c r="O39" s="98"/>
    </row>
    <row r="40" spans="1:15" ht="13.5" thickBot="1">
      <c r="A40" s="61"/>
      <c r="B40" s="62"/>
      <c r="C40" s="63"/>
      <c r="D40" s="63"/>
      <c r="E40" s="64"/>
      <c r="F40" s="64"/>
      <c r="G40" s="64"/>
      <c r="H40" s="64"/>
      <c r="I40" s="65"/>
      <c r="J40" s="65" t="s">
        <v>16</v>
      </c>
      <c r="K40" s="66">
        <f>ROUND(SUM(K12:K38),2)</f>
        <v>0</v>
      </c>
      <c r="L40" s="66">
        <f t="shared" ref="L40:N40" si="41">ROUND(SUM(L12:L38),2)</f>
        <v>0</v>
      </c>
      <c r="M40" s="66">
        <f t="shared" si="41"/>
        <v>0</v>
      </c>
      <c r="N40" s="66">
        <f t="shared" si="41"/>
        <v>0</v>
      </c>
      <c r="O40" s="66">
        <f>ROUND(SUM(O12:O38),2)</f>
        <v>0</v>
      </c>
    </row>
    <row r="41" spans="1:15" ht="13.5" thickBot="1">
      <c r="A41" s="19"/>
      <c r="B41" s="19"/>
      <c r="C41" s="67"/>
      <c r="D41" s="67"/>
      <c r="E41" s="19"/>
      <c r="F41" s="103"/>
      <c r="G41" s="104"/>
      <c r="H41" s="104"/>
      <c r="I41" s="104"/>
      <c r="J41" s="106" t="s">
        <v>38</v>
      </c>
      <c r="K41" s="108"/>
      <c r="L41" s="105"/>
      <c r="M41" s="105"/>
      <c r="N41" s="105"/>
      <c r="O41" s="112">
        <f>ROUND(O40*K41,2)</f>
        <v>0</v>
      </c>
    </row>
    <row r="42" spans="1:15">
      <c r="A42" s="19"/>
      <c r="B42" s="19"/>
      <c r="C42" s="68"/>
      <c r="D42" s="69"/>
      <c r="E42" s="19"/>
      <c r="F42" s="70"/>
      <c r="G42" s="71"/>
      <c r="H42" s="71"/>
      <c r="I42" s="71"/>
      <c r="J42" s="107" t="s">
        <v>39</v>
      </c>
      <c r="K42" s="108"/>
      <c r="L42" s="72"/>
      <c r="M42" s="72"/>
      <c r="N42" s="72"/>
      <c r="O42" s="113">
        <f>ROUND(O40*K42,2)</f>
        <v>0</v>
      </c>
    </row>
    <row r="43" spans="1:15" s="73" customFormat="1">
      <c r="B43" s="19" t="s">
        <v>24</v>
      </c>
      <c r="C43" s="19"/>
      <c r="D43" s="19"/>
      <c r="E43" s="19"/>
      <c r="F43" s="74"/>
      <c r="G43" s="75"/>
      <c r="H43" s="75"/>
      <c r="I43" s="75"/>
      <c r="J43" s="76" t="s">
        <v>17</v>
      </c>
      <c r="K43" s="77"/>
      <c r="L43" s="78"/>
      <c r="M43" s="72"/>
      <c r="N43" s="72"/>
      <c r="O43" s="114">
        <f>ROUND(SUM(O40:O42),2)</f>
        <v>0</v>
      </c>
    </row>
    <row r="44" spans="1:15" s="73" customFormat="1">
      <c r="A44" s="80" t="s">
        <v>27</v>
      </c>
      <c r="B44" s="19" t="s">
        <v>25</v>
      </c>
      <c r="C44" s="19"/>
      <c r="D44" s="19"/>
      <c r="E44" s="19"/>
      <c r="F44" s="81"/>
      <c r="G44" s="82"/>
      <c r="H44" s="82"/>
      <c r="I44" s="82"/>
      <c r="J44" s="83" t="s">
        <v>5</v>
      </c>
      <c r="K44" s="77"/>
      <c r="L44" s="78"/>
      <c r="M44" s="72"/>
      <c r="N44" s="72"/>
      <c r="O44" s="113">
        <f>ROUND(O43*21%,2)</f>
        <v>0</v>
      </c>
    </row>
    <row r="45" spans="1:15" s="73" customFormat="1" ht="13.5" customHeight="1" thickBot="1">
      <c r="A45" s="80" t="s">
        <v>27</v>
      </c>
      <c r="B45" s="9" t="s">
        <v>26</v>
      </c>
      <c r="C45" s="9"/>
      <c r="D45" s="9"/>
      <c r="E45" s="9"/>
      <c r="F45" s="84"/>
      <c r="G45" s="85"/>
      <c r="H45" s="85"/>
      <c r="I45" s="85"/>
      <c r="J45" s="86" t="s">
        <v>22</v>
      </c>
      <c r="K45" s="87"/>
      <c r="L45" s="88"/>
      <c r="M45" s="89"/>
      <c r="N45" s="90"/>
      <c r="O45" s="115">
        <f>ROUND(SUM(O43:O44),2)</f>
        <v>0</v>
      </c>
    </row>
    <row r="46" spans="1:15" s="73" customFormat="1">
      <c r="B46" s="9"/>
      <c r="C46" s="9"/>
      <c r="D46" s="9"/>
      <c r="E46" s="9"/>
      <c r="F46" s="17"/>
      <c r="G46" s="17"/>
      <c r="H46" s="17"/>
      <c r="I46" s="17"/>
      <c r="M46" s="19"/>
      <c r="N46" s="18"/>
      <c r="O46" s="116"/>
    </row>
    <row r="47" spans="1:15" s="73" customFormat="1">
      <c r="A47" s="91"/>
      <c r="B47" s="9"/>
      <c r="C47" s="9"/>
      <c r="D47" s="9"/>
      <c r="E47" s="9"/>
      <c r="F47" s="92"/>
      <c r="G47" s="92"/>
      <c r="O47" s="93"/>
    </row>
    <row r="48" spans="1:15" s="73" customFormat="1">
      <c r="A48" s="79"/>
      <c r="B48" s="79"/>
      <c r="C48" s="79"/>
      <c r="D48" s="79"/>
      <c r="E48" s="79"/>
      <c r="F48" s="79"/>
      <c r="G48" s="79"/>
      <c r="H48" s="79"/>
      <c r="I48" s="79"/>
    </row>
    <row r="49" spans="1:9" s="73" customFormat="1">
      <c r="A49" s="79"/>
      <c r="B49" s="110" t="s">
        <v>20</v>
      </c>
      <c r="C49" s="3" t="s">
        <v>40</v>
      </c>
      <c r="D49" s="3"/>
      <c r="E49" s="3"/>
      <c r="F49" s="3"/>
      <c r="G49" s="3"/>
      <c r="H49" s="3"/>
      <c r="I49" s="79"/>
    </row>
    <row r="50" spans="1:9" ht="13.15" customHeight="1">
      <c r="C50" s="4" t="s">
        <v>21</v>
      </c>
      <c r="D50" s="4"/>
      <c r="E50" s="4"/>
      <c r="F50" s="4"/>
      <c r="G50" s="4"/>
      <c r="H50" s="4"/>
    </row>
  </sheetData>
  <mergeCells count="13">
    <mergeCell ref="C50:H50"/>
    <mergeCell ref="C49:H49"/>
    <mergeCell ref="A5:L5"/>
    <mergeCell ref="C9:C10"/>
    <mergeCell ref="D9:D10"/>
    <mergeCell ref="E9:J9"/>
    <mergeCell ref="A1:O1"/>
    <mergeCell ref="A2:O2"/>
    <mergeCell ref="A6:O6"/>
    <mergeCell ref="K9:O9"/>
    <mergeCell ref="B45:E47"/>
    <mergeCell ref="A9:A10"/>
    <mergeCell ref="B9:B10"/>
  </mergeCells>
  <pageMargins left="0.25" right="0.25" top="0.75" bottom="0.75" header="0.3" footer="0.3"/>
  <pageSetup paperSize="9" scale="60" fitToHeight="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95D38-50FF-4403-90EC-23C2152950E4}">
  <sheetPr>
    <tabColor rgb="FFFFFF00"/>
  </sheetPr>
  <dimension ref="A1:O29"/>
  <sheetViews>
    <sheetView zoomScaleSheetLayoutView="100" zoomScalePageLayoutView="150" workbookViewId="0">
      <selection activeCell="B31" sqref="B31"/>
    </sheetView>
  </sheetViews>
  <sheetFormatPr defaultColWidth="9.140625" defaultRowHeight="12.75"/>
  <cols>
    <col min="1" max="1" width="13.28515625" style="20" customWidth="1"/>
    <col min="2" max="2" width="64.28515625" style="20" customWidth="1"/>
    <col min="3" max="3" width="9.140625" style="20"/>
    <col min="4" max="4" width="7.7109375" style="20" customWidth="1"/>
    <col min="5" max="11" width="9.28515625" style="20" bestFit="1" customWidth="1"/>
    <col min="12" max="12" width="9.7109375" style="20" bestFit="1" customWidth="1"/>
    <col min="13" max="14" width="9.28515625" style="20" bestFit="1" customWidth="1"/>
    <col min="15" max="15" width="10.7109375" style="20" customWidth="1"/>
    <col min="16" max="16384" width="9.140625" style="20"/>
  </cols>
  <sheetData>
    <row r="1" spans="1:15">
      <c r="A1" s="14" t="s">
        <v>66</v>
      </c>
      <c r="B1" s="14"/>
      <c r="C1" s="14"/>
      <c r="D1" s="14"/>
      <c r="E1" s="14"/>
      <c r="F1" s="14"/>
      <c r="G1" s="14"/>
      <c r="H1" s="14"/>
      <c r="I1" s="14"/>
      <c r="J1" s="14"/>
      <c r="K1" s="14"/>
      <c r="L1" s="14"/>
      <c r="M1" s="14"/>
      <c r="N1" s="14"/>
      <c r="O1" s="14"/>
    </row>
    <row r="2" spans="1:15">
      <c r="A2" s="13" t="s">
        <v>65</v>
      </c>
      <c r="B2" s="13"/>
      <c r="C2" s="13"/>
      <c r="D2" s="13"/>
      <c r="E2" s="13"/>
      <c r="F2" s="13"/>
      <c r="G2" s="13"/>
      <c r="H2" s="13"/>
      <c r="I2" s="13"/>
      <c r="J2" s="13"/>
      <c r="K2" s="13"/>
      <c r="L2" s="13"/>
      <c r="M2" s="13"/>
      <c r="N2" s="13"/>
      <c r="O2" s="13"/>
    </row>
    <row r="4" spans="1:15">
      <c r="A4" s="20" t="s">
        <v>70</v>
      </c>
      <c r="B4" s="20" t="s">
        <v>71</v>
      </c>
    </row>
    <row r="5" spans="1:15">
      <c r="A5" s="2" t="s">
        <v>74</v>
      </c>
      <c r="B5" s="2"/>
      <c r="C5" s="2"/>
      <c r="D5" s="2"/>
      <c r="E5" s="2"/>
      <c r="F5" s="2"/>
      <c r="G5" s="2"/>
      <c r="H5" s="2"/>
      <c r="I5" s="2"/>
      <c r="J5" s="2"/>
      <c r="K5" s="2"/>
      <c r="L5" s="2"/>
    </row>
    <row r="6" spans="1:15">
      <c r="A6" s="12" t="s">
        <v>69</v>
      </c>
      <c r="B6" s="12"/>
      <c r="C6" s="12"/>
      <c r="D6" s="12"/>
      <c r="E6" s="12"/>
      <c r="F6" s="12"/>
      <c r="G6" s="12"/>
      <c r="H6" s="12"/>
      <c r="I6" s="12"/>
      <c r="J6" s="12"/>
      <c r="K6" s="12"/>
      <c r="L6" s="12"/>
      <c r="M6" s="12"/>
      <c r="N6" s="12"/>
      <c r="O6" s="12"/>
    </row>
    <row r="7" spans="1:15">
      <c r="K7" s="20" t="s">
        <v>37</v>
      </c>
      <c r="N7" s="109">
        <f>O24</f>
        <v>0</v>
      </c>
      <c r="O7" s="111" t="s">
        <v>9</v>
      </c>
    </row>
    <row r="8" spans="1:15" ht="13.5" thickBot="1">
      <c r="A8" s="20" t="s">
        <v>72</v>
      </c>
    </row>
    <row r="9" spans="1:15" ht="12.4" customHeight="1">
      <c r="A9" s="8" t="s">
        <v>10</v>
      </c>
      <c r="B9" s="6" t="s">
        <v>7</v>
      </c>
      <c r="C9" s="6" t="s">
        <v>0</v>
      </c>
      <c r="D9" s="1" t="s">
        <v>1</v>
      </c>
      <c r="E9" s="11" t="s">
        <v>2</v>
      </c>
      <c r="F9" s="11"/>
      <c r="G9" s="11"/>
      <c r="H9" s="11"/>
      <c r="I9" s="11"/>
      <c r="J9" s="11"/>
      <c r="K9" s="11" t="s">
        <v>6</v>
      </c>
      <c r="L9" s="11"/>
      <c r="M9" s="11"/>
      <c r="N9" s="11"/>
      <c r="O9" s="10"/>
    </row>
    <row r="10" spans="1:15" ht="51">
      <c r="A10" s="7"/>
      <c r="B10" s="5"/>
      <c r="C10" s="5"/>
      <c r="D10" s="15"/>
      <c r="E10" s="16" t="s">
        <v>3</v>
      </c>
      <c r="F10" s="16" t="s">
        <v>8</v>
      </c>
      <c r="G10" s="16" t="s">
        <v>11</v>
      </c>
      <c r="H10" s="16" t="s">
        <v>12</v>
      </c>
      <c r="I10" s="16" t="s">
        <v>13</v>
      </c>
      <c r="J10" s="16" t="s">
        <v>14</v>
      </c>
      <c r="K10" s="16" t="s">
        <v>4</v>
      </c>
      <c r="L10" s="16" t="s">
        <v>11</v>
      </c>
      <c r="M10" s="16" t="s">
        <v>12</v>
      </c>
      <c r="N10" s="16" t="s">
        <v>13</v>
      </c>
      <c r="O10" s="94" t="s">
        <v>15</v>
      </c>
    </row>
    <row r="11" spans="1:15">
      <c r="A11" s="95">
        <v>1</v>
      </c>
      <c r="B11" s="21">
        <v>2</v>
      </c>
      <c r="C11" s="21">
        <v>3</v>
      </c>
      <c r="D11" s="21">
        <v>4</v>
      </c>
      <c r="E11" s="21">
        <v>5</v>
      </c>
      <c r="F11" s="21">
        <v>6</v>
      </c>
      <c r="G11" s="21">
        <v>7</v>
      </c>
      <c r="H11" s="21">
        <v>8</v>
      </c>
      <c r="I11" s="21">
        <v>9</v>
      </c>
      <c r="J11" s="21">
        <v>10</v>
      </c>
      <c r="K11" s="21">
        <v>11</v>
      </c>
      <c r="L11" s="21">
        <v>12</v>
      </c>
      <c r="M11" s="21">
        <v>13</v>
      </c>
      <c r="N11" s="21">
        <v>14</v>
      </c>
      <c r="O11" s="96">
        <v>15</v>
      </c>
    </row>
    <row r="12" spans="1:15" s="25" customFormat="1">
      <c r="A12" s="97" t="s">
        <v>28</v>
      </c>
      <c r="B12" s="22" t="s">
        <v>51</v>
      </c>
      <c r="C12" s="23"/>
      <c r="D12" s="24"/>
      <c r="E12" s="24"/>
      <c r="F12" s="24"/>
      <c r="G12" s="24"/>
      <c r="H12" s="24"/>
      <c r="I12" s="24"/>
      <c r="J12" s="24"/>
      <c r="K12" s="24"/>
      <c r="L12" s="24"/>
      <c r="M12" s="24"/>
      <c r="N12" s="24"/>
      <c r="O12" s="24"/>
    </row>
    <row r="13" spans="1:15" s="25" customFormat="1">
      <c r="A13" s="99">
        <v>1</v>
      </c>
      <c r="B13" s="38" t="s">
        <v>30</v>
      </c>
      <c r="C13" s="26"/>
      <c r="D13" s="27"/>
      <c r="E13" s="27"/>
      <c r="F13" s="27"/>
      <c r="G13" s="27"/>
      <c r="H13" s="27"/>
      <c r="I13" s="27"/>
      <c r="J13" s="27"/>
      <c r="K13" s="27"/>
      <c r="L13" s="27"/>
      <c r="M13" s="27"/>
      <c r="N13" s="27"/>
      <c r="O13" s="27"/>
    </row>
    <row r="14" spans="1:15" s="25" customFormat="1">
      <c r="A14" s="100">
        <v>1.1000000000000001</v>
      </c>
      <c r="B14" s="28" t="s">
        <v>44</v>
      </c>
      <c r="C14" s="29" t="s">
        <v>23</v>
      </c>
      <c r="D14" s="30">
        <v>5</v>
      </c>
      <c r="E14" s="31">
        <v>0</v>
      </c>
      <c r="F14" s="32">
        <v>0</v>
      </c>
      <c r="G14" s="33">
        <f>ROUND(F14*E14,2)</f>
        <v>0</v>
      </c>
      <c r="H14" s="34">
        <v>0</v>
      </c>
      <c r="I14" s="35">
        <v>0</v>
      </c>
      <c r="J14" s="36">
        <f>ROUND(SUM(G14:I14),2)</f>
        <v>0</v>
      </c>
      <c r="K14" s="37">
        <f t="shared" ref="K14" si="0">ROUND(D14*E14,2)</f>
        <v>0</v>
      </c>
      <c r="L14" s="37">
        <f t="shared" ref="L14:L18" si="1">ROUND(G14*D14,2)</f>
        <v>0</v>
      </c>
      <c r="M14" s="37">
        <f t="shared" ref="M14:M18" si="2">ROUND(H14*D14,2)</f>
        <v>0</v>
      </c>
      <c r="N14" s="37">
        <f t="shared" ref="N14:N18" si="3">ROUND(I14*D14,2)</f>
        <v>0</v>
      </c>
      <c r="O14" s="101">
        <f t="shared" ref="O14:O18" si="4">ROUND(SUM(L14:N14),2)</f>
        <v>0</v>
      </c>
    </row>
    <row r="15" spans="1:15" s="25" customFormat="1">
      <c r="A15" s="118">
        <v>1.2</v>
      </c>
      <c r="B15" s="121" t="s">
        <v>52</v>
      </c>
      <c r="C15" s="117" t="s">
        <v>23</v>
      </c>
      <c r="D15" s="127">
        <v>5.45</v>
      </c>
      <c r="E15" s="31">
        <v>0</v>
      </c>
      <c r="F15" s="32">
        <v>0</v>
      </c>
      <c r="G15" s="33">
        <f t="shared" ref="G15:G18" si="5">ROUND(F15*E15,2)</f>
        <v>0</v>
      </c>
      <c r="H15" s="127">
        <v>0</v>
      </c>
      <c r="I15" s="127">
        <v>0</v>
      </c>
      <c r="J15" s="36">
        <f>ROUND(SUM(G15:I15),2)</f>
        <v>0</v>
      </c>
      <c r="K15" s="127">
        <f>ROUND(E15*D15,2)</f>
        <v>0</v>
      </c>
      <c r="L15" s="37">
        <f t="shared" si="1"/>
        <v>0</v>
      </c>
      <c r="M15" s="37">
        <f t="shared" si="2"/>
        <v>0</v>
      </c>
      <c r="N15" s="37">
        <f t="shared" si="3"/>
        <v>0</v>
      </c>
      <c r="O15" s="101">
        <f t="shared" si="4"/>
        <v>0</v>
      </c>
    </row>
    <row r="16" spans="1:15" s="25" customFormat="1" ht="25.5">
      <c r="A16" s="100">
        <v>1.3</v>
      </c>
      <c r="B16" s="119" t="s">
        <v>50</v>
      </c>
      <c r="C16" s="120" t="s">
        <v>23</v>
      </c>
      <c r="D16" s="127">
        <v>5.45</v>
      </c>
      <c r="E16" s="31">
        <v>0</v>
      </c>
      <c r="F16" s="32">
        <v>0</v>
      </c>
      <c r="G16" s="33">
        <f t="shared" si="5"/>
        <v>0</v>
      </c>
      <c r="H16" s="127">
        <v>0</v>
      </c>
      <c r="I16" s="127">
        <v>0</v>
      </c>
      <c r="J16" s="36">
        <f t="shared" ref="J16" si="6">ROUND(SUM(G16:I16),2)</f>
        <v>0</v>
      </c>
      <c r="K16" s="127">
        <f>ROUND(E16*D16,2)</f>
        <v>0</v>
      </c>
      <c r="L16" s="37">
        <f t="shared" si="1"/>
        <v>0</v>
      </c>
      <c r="M16" s="37">
        <f t="shared" si="2"/>
        <v>0</v>
      </c>
      <c r="N16" s="37">
        <f t="shared" si="3"/>
        <v>0</v>
      </c>
      <c r="O16" s="101">
        <f t="shared" si="4"/>
        <v>0</v>
      </c>
    </row>
    <row r="17" spans="1:15" s="25" customFormat="1" ht="38.25">
      <c r="A17" s="118">
        <v>1.4</v>
      </c>
      <c r="B17" s="28" t="s">
        <v>46</v>
      </c>
      <c r="C17" s="29" t="s">
        <v>23</v>
      </c>
      <c r="D17" s="127">
        <v>5.45</v>
      </c>
      <c r="E17" s="31">
        <v>0</v>
      </c>
      <c r="F17" s="32">
        <v>0</v>
      </c>
      <c r="G17" s="33">
        <f t="shared" si="5"/>
        <v>0</v>
      </c>
      <c r="H17" s="34">
        <v>0</v>
      </c>
      <c r="I17" s="35">
        <v>0</v>
      </c>
      <c r="J17" s="36">
        <f>ROUND(SUM(G17:I17),2)</f>
        <v>0</v>
      </c>
      <c r="K17" s="37">
        <f t="shared" ref="K17" si="7">ROUND(D17*E17,2)</f>
        <v>0</v>
      </c>
      <c r="L17" s="37">
        <f t="shared" si="1"/>
        <v>0</v>
      </c>
      <c r="M17" s="37">
        <f t="shared" si="2"/>
        <v>0</v>
      </c>
      <c r="N17" s="37">
        <f t="shared" si="3"/>
        <v>0</v>
      </c>
      <c r="O17" s="101">
        <f t="shared" si="4"/>
        <v>0</v>
      </c>
    </row>
    <row r="18" spans="1:15" s="25" customFormat="1" ht="29.65" customHeight="1" thickBot="1">
      <c r="A18" s="100">
        <v>1.5</v>
      </c>
      <c r="B18" s="28" t="s">
        <v>42</v>
      </c>
      <c r="C18" s="59" t="s">
        <v>43</v>
      </c>
      <c r="D18" s="30">
        <v>1</v>
      </c>
      <c r="E18" s="129">
        <v>0</v>
      </c>
      <c r="F18" s="32">
        <v>0</v>
      </c>
      <c r="G18" s="33">
        <f t="shared" si="5"/>
        <v>0</v>
      </c>
      <c r="H18" s="34">
        <v>0</v>
      </c>
      <c r="I18" s="58">
        <v>0</v>
      </c>
      <c r="J18" s="36">
        <f>ROUND(SUM(G18:I18),2)</f>
        <v>0</v>
      </c>
      <c r="K18" s="37">
        <f t="shared" ref="K18" si="8">ROUND(D18*E18,2)</f>
        <v>0</v>
      </c>
      <c r="L18" s="37">
        <f t="shared" si="1"/>
        <v>0</v>
      </c>
      <c r="M18" s="37">
        <f t="shared" si="2"/>
        <v>0</v>
      </c>
      <c r="N18" s="37">
        <f t="shared" si="3"/>
        <v>0</v>
      </c>
      <c r="O18" s="101">
        <f t="shared" si="4"/>
        <v>0</v>
      </c>
    </row>
    <row r="19" spans="1:15" ht="13.5" thickBot="1">
      <c r="A19" s="61"/>
      <c r="B19" s="62"/>
      <c r="C19" s="63"/>
      <c r="D19" s="63"/>
      <c r="E19" s="64"/>
      <c r="F19" s="64"/>
      <c r="G19" s="64"/>
      <c r="H19" s="64"/>
      <c r="I19" s="65"/>
      <c r="J19" s="65" t="s">
        <v>16</v>
      </c>
      <c r="K19" s="66">
        <f>ROUND(SUM(K12:K18),2)</f>
        <v>0</v>
      </c>
      <c r="L19" s="66">
        <f>ROUND(SUM(L12:L18),2)</f>
        <v>0</v>
      </c>
      <c r="M19" s="66">
        <f>ROUND(SUM(M12:M18),2)</f>
        <v>0</v>
      </c>
      <c r="N19" s="66">
        <f>ROUND(SUM(N12:N18),2)</f>
        <v>0</v>
      </c>
      <c r="O19" s="66">
        <f>ROUND(SUM(O12:O18),2)</f>
        <v>0</v>
      </c>
    </row>
    <row r="20" spans="1:15" ht="13.5" thickBot="1">
      <c r="A20" s="19"/>
      <c r="B20" s="19"/>
      <c r="C20" s="67"/>
      <c r="D20" s="67"/>
      <c r="E20" s="19"/>
      <c r="F20" s="103"/>
      <c r="G20" s="104"/>
      <c r="H20" s="104"/>
      <c r="I20" s="104"/>
      <c r="J20" s="106" t="s">
        <v>38</v>
      </c>
      <c r="K20" s="108"/>
      <c r="L20" s="105"/>
      <c r="M20" s="105"/>
      <c r="N20" s="105"/>
      <c r="O20" s="112">
        <f>ROUND(O19*K20,2)</f>
        <v>0</v>
      </c>
    </row>
    <row r="21" spans="1:15">
      <c r="A21" s="19"/>
      <c r="B21" s="19"/>
      <c r="C21" s="68"/>
      <c r="D21" s="69"/>
      <c r="E21" s="19"/>
      <c r="F21" s="70"/>
      <c r="G21" s="71"/>
      <c r="H21" s="71"/>
      <c r="I21" s="71"/>
      <c r="J21" s="107" t="s">
        <v>39</v>
      </c>
      <c r="K21" s="108"/>
      <c r="L21" s="72"/>
      <c r="M21" s="72"/>
      <c r="N21" s="72"/>
      <c r="O21" s="113">
        <f>ROUND(O19*K21,2)</f>
        <v>0</v>
      </c>
    </row>
    <row r="22" spans="1:15" s="73" customFormat="1">
      <c r="B22" s="19" t="s">
        <v>24</v>
      </c>
      <c r="C22" s="19"/>
      <c r="D22" s="19"/>
      <c r="E22" s="19"/>
      <c r="F22" s="74"/>
      <c r="G22" s="75"/>
      <c r="H22" s="75"/>
      <c r="I22" s="75"/>
      <c r="J22" s="76" t="s">
        <v>17</v>
      </c>
      <c r="K22" s="77"/>
      <c r="L22" s="78"/>
      <c r="M22" s="72"/>
      <c r="N22" s="72"/>
      <c r="O22" s="114">
        <f>ROUND(SUM(O19:O21),2)</f>
        <v>0</v>
      </c>
    </row>
    <row r="23" spans="1:15" s="73" customFormat="1">
      <c r="A23" s="80" t="s">
        <v>27</v>
      </c>
      <c r="B23" s="19" t="s">
        <v>25</v>
      </c>
      <c r="C23" s="19"/>
      <c r="D23" s="19"/>
      <c r="E23" s="19"/>
      <c r="F23" s="81"/>
      <c r="G23" s="82"/>
      <c r="H23" s="82"/>
      <c r="I23" s="82"/>
      <c r="J23" s="83" t="s">
        <v>5</v>
      </c>
      <c r="K23" s="77"/>
      <c r="L23" s="78"/>
      <c r="M23" s="72"/>
      <c r="N23" s="72"/>
      <c r="O23" s="113">
        <f>ROUND(O22*21%,2)</f>
        <v>0</v>
      </c>
    </row>
    <row r="24" spans="1:15" s="73" customFormat="1" ht="13.5" customHeight="1" thickBot="1">
      <c r="A24" s="80" t="s">
        <v>27</v>
      </c>
      <c r="B24" s="9" t="s">
        <v>26</v>
      </c>
      <c r="C24" s="9"/>
      <c r="D24" s="9"/>
      <c r="E24" s="9"/>
      <c r="F24" s="84"/>
      <c r="G24" s="85"/>
      <c r="H24" s="85"/>
      <c r="I24" s="85"/>
      <c r="J24" s="86" t="s">
        <v>22</v>
      </c>
      <c r="K24" s="87"/>
      <c r="L24" s="88"/>
      <c r="M24" s="89"/>
      <c r="N24" s="90"/>
      <c r="O24" s="115">
        <f>ROUND(SUM(O22:O23),2)</f>
        <v>0</v>
      </c>
    </row>
    <row r="25" spans="1:15" s="73" customFormat="1">
      <c r="B25" s="9"/>
      <c r="C25" s="9"/>
      <c r="D25" s="9"/>
      <c r="E25" s="9"/>
      <c r="F25" s="17"/>
      <c r="G25" s="17"/>
      <c r="H25" s="17"/>
      <c r="I25" s="17"/>
      <c r="M25" s="19"/>
      <c r="N25" s="18"/>
      <c r="O25" s="116"/>
    </row>
    <row r="26" spans="1:15" s="73" customFormat="1">
      <c r="A26" s="91"/>
      <c r="B26" s="9"/>
      <c r="C26" s="9"/>
      <c r="D26" s="9"/>
      <c r="E26" s="9"/>
      <c r="F26" s="92"/>
      <c r="G26" s="92"/>
      <c r="O26" s="93"/>
    </row>
    <row r="27" spans="1:15" s="73" customFormat="1">
      <c r="A27" s="79"/>
      <c r="B27" s="79"/>
      <c r="C27" s="79"/>
      <c r="D27" s="79"/>
      <c r="E27" s="79"/>
      <c r="F27" s="79"/>
      <c r="G27" s="79"/>
      <c r="H27" s="79"/>
      <c r="I27" s="79"/>
    </row>
    <row r="28" spans="1:15" s="73" customFormat="1">
      <c r="A28" s="79"/>
      <c r="B28" s="110" t="s">
        <v>20</v>
      </c>
      <c r="C28" s="3" t="s">
        <v>40</v>
      </c>
      <c r="D28" s="3"/>
      <c r="E28" s="3"/>
      <c r="F28" s="3"/>
      <c r="G28" s="3"/>
      <c r="H28" s="3"/>
      <c r="I28" s="79"/>
    </row>
    <row r="29" spans="1:15" ht="13.15" customHeight="1">
      <c r="C29" s="4" t="s">
        <v>21</v>
      </c>
      <c r="D29" s="4"/>
      <c r="E29" s="4"/>
      <c r="F29" s="4"/>
      <c r="G29" s="4"/>
      <c r="H29" s="4"/>
    </row>
  </sheetData>
  <mergeCells count="13">
    <mergeCell ref="B24:E26"/>
    <mergeCell ref="C28:H28"/>
    <mergeCell ref="C29:H29"/>
    <mergeCell ref="A1:O1"/>
    <mergeCell ref="A2:O2"/>
    <mergeCell ref="A5:L5"/>
    <mergeCell ref="A6:O6"/>
    <mergeCell ref="A9:A10"/>
    <mergeCell ref="B9:B10"/>
    <mergeCell ref="C9:C10"/>
    <mergeCell ref="D9:D10"/>
    <mergeCell ref="E9:J9"/>
    <mergeCell ref="K9:O9"/>
  </mergeCells>
  <pageMargins left="0.25" right="0.25" top="0.75" bottom="0.75" header="0.3" footer="0.3"/>
  <pageSetup paperSize="9" scale="60" fitToHeight="3" orientation="landscape" r:id="rId1"/>
  <headerFooter alignWithMargins="0"/>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 Misas tautas nams WC</vt:lpstr>
      <vt:lpstr>Misas tautas nams duša</vt:lpstr>
      <vt:lpstr>' Misas tautas nams WC'!__xlnm.Print_Titles_6</vt:lpstr>
      <vt:lpstr>'Misas tautas nams duša'!__xlnm.Print_Titles_6</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Sandra_Vevere</dc:creator>
  <cp:keywords/>
  <dc:description/>
  <cp:lastModifiedBy>Inese</cp:lastModifiedBy>
  <cp:lastPrinted>2024-09-25T06:09:25Z</cp:lastPrinted>
  <dcterms:created xsi:type="dcterms:W3CDTF">2014-04-07T06:08:01Z</dcterms:created>
  <dcterms:modified xsi:type="dcterms:W3CDTF">2026-05-29T07:44:53Z</dcterms:modified>
  <cp:category/>
</cp:coreProperties>
</file>