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D100D714-7152-4981-A682-1C5A3261E62E}" xr6:coauthVersionLast="47" xr6:coauthVersionMax="47" xr10:uidLastSave="{00000000-0000-0000-0000-000000000000}"/>
  <bookViews>
    <workbookView xWindow="-108" yWindow="-108" windowWidth="46296" windowHeight="18696" tabRatio="500" xr2:uid="{00000000-000D-0000-FFFF-FFFF00000000}"/>
  </bookViews>
  <sheets>
    <sheet name="3.pielikums" sheetId="1" r:id="rId1"/>
  </sheets>
  <definedNames>
    <definedName name="_xlnm.Print_Area" localSheetId="0">'3.pielikums'!$B$1:$J$206</definedName>
    <definedName name="_xlnm.Print_Titles" localSheetId="0">'3.pielikums'!$7:$8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88" i="1" l="1"/>
  <c r="J189" i="1"/>
  <c r="J187" i="1"/>
  <c r="J186" i="1"/>
  <c r="J185" i="1"/>
  <c r="J184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6" i="1"/>
  <c r="J115" i="1"/>
  <c r="J114" i="1"/>
  <c r="J113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3" i="1"/>
  <c r="J92" i="1"/>
  <c r="J91" i="1"/>
  <c r="J90" i="1"/>
  <c r="J89" i="1"/>
  <c r="J87" i="1"/>
  <c r="J86" i="1"/>
  <c r="J85" i="1"/>
  <c r="J84" i="1"/>
  <c r="J82" i="1"/>
  <c r="J81" i="1"/>
  <c r="J80" i="1"/>
  <c r="J79" i="1"/>
  <c r="J77" i="1"/>
  <c r="J76" i="1"/>
  <c r="J75" i="1"/>
  <c r="J74" i="1"/>
  <c r="J72" i="1"/>
  <c r="J71" i="1"/>
  <c r="J70" i="1"/>
  <c r="J69" i="1"/>
  <c r="J67" i="1"/>
  <c r="J66" i="1"/>
  <c r="J65" i="1"/>
  <c r="J64" i="1"/>
  <c r="J63" i="1"/>
  <c r="J61" i="1"/>
  <c r="J60" i="1"/>
  <c r="J59" i="1"/>
  <c r="J58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62" i="1" l="1"/>
  <c r="J117" i="1"/>
  <c r="J182" i="1"/>
  <c r="J111" i="1"/>
  <c r="J190" i="1"/>
  <c r="J147" i="1"/>
  <c r="J94" i="1"/>
  <c r="J192" i="1" l="1"/>
  <c r="J193" i="1" s="1"/>
  <c r="J19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157" authorId="0" shapeId="0" xr:uid="{00000000-0006-0000-0000-000001000000}">
      <text>
        <r>
          <rPr>
            <sz val="10"/>
            <rFont val="Arial"/>
            <family val="2"/>
          </rPr>
          <t>Sākotnējā datnē norādīts '2 + 6'. Ievadīta summa 8 gab. – PĀRBAUDĪT.</t>
        </r>
      </text>
    </comment>
    <comment ref="F160" authorId="0" shapeId="0" xr:uid="{00000000-0006-0000-0000-000002000000}">
      <text>
        <r>
          <rPr>
            <sz val="10"/>
            <rFont val="Arial"/>
            <family val="2"/>
          </rPr>
          <t>Sākotnējā datnē norādīts '12 + 15'. Ievadīta summa 27 gab. – PĀRBAUDĪT.</t>
        </r>
      </text>
    </comment>
    <comment ref="F161" authorId="0" shapeId="0" xr:uid="{00000000-0006-0000-0000-000003000000}">
      <text>
        <r>
          <rPr>
            <sz val="10"/>
            <rFont val="Arial"/>
            <family val="2"/>
          </rPr>
          <t>Sākotnējā datnē norādīts '20 + 41'. Ievadīta summa 61 gab. – PĀRBAUDĪT.</t>
        </r>
      </text>
    </comment>
  </commentList>
</comments>
</file>

<file path=xl/sharedStrings.xml><?xml version="1.0" encoding="utf-8"?>
<sst xmlns="http://schemas.openxmlformats.org/spreadsheetml/2006/main" count="845" uniqueCount="439">
  <si>
    <t>3.pielikums</t>
  </si>
  <si>
    <t>TEHNISKAIS UN FINANŠU PIEDĀVĀJUMS</t>
  </si>
  <si>
    <t>“Viengadīgo puķu stādu piegāde Bauskas apvienības pārvaldes apstādījumiem 2027.gada sezonai”</t>
  </si>
  <si>
    <t>identifikācijas Nr. BAP/2026/2-1/46</t>
  </si>
  <si>
    <t>Pretendents: ____________________________________   Reģ. Nr. ____________________</t>
  </si>
  <si>
    <t>Nr.</t>
  </si>
  <si>
    <t>Latīniskais nosaukums</t>
  </si>
  <si>
    <t>Šķirne</t>
  </si>
  <si>
    <t>Latviskais nosaukums</t>
  </si>
  <si>
    <t>Stādu daudzums, gb.</t>
  </si>
  <si>
    <t>Konteiners</t>
  </si>
  <si>
    <t>Plānotais piegādes laiks</t>
  </si>
  <si>
    <t>Vienības cena EUR bez PVN</t>
  </si>
  <si>
    <t>Summa EUR bez PVN (5.×8.)</t>
  </si>
  <si>
    <t>1. Piegāde Bauskas pilsētas nodaļai, adrese: Uzvaras iela 6, Bauska, Bauskas novads</t>
  </si>
  <si>
    <t>Viengadīgo puķu stādu piegāde puķu dobēm, Bauskas pilsētā</t>
  </si>
  <si>
    <t>1.1</t>
  </si>
  <si>
    <t>Angelonia angustifolia</t>
  </si>
  <si>
    <t>'Alonia Big Cherry'</t>
  </si>
  <si>
    <t>Gārdnera angelonija</t>
  </si>
  <si>
    <t>P11/P12/P13</t>
  </si>
  <si>
    <t>03.05.2027.–11.06.2027.</t>
  </si>
  <si>
    <t>1.2</t>
  </si>
  <si>
    <t>Argyranthemum frutescens</t>
  </si>
  <si>
    <t>'Day-Zee Dark Rose'</t>
  </si>
  <si>
    <t>Krūmveida argirantēma</t>
  </si>
  <si>
    <t>1.3</t>
  </si>
  <si>
    <t>'Aramis White'</t>
  </si>
  <si>
    <t>1.4</t>
  </si>
  <si>
    <t>Begonia</t>
  </si>
  <si>
    <t>'Solenia Yellow'</t>
  </si>
  <si>
    <t>Begonija, solēnija</t>
  </si>
  <si>
    <t>1.5</t>
  </si>
  <si>
    <t>Brassica oleracea</t>
  </si>
  <si>
    <t>Mix</t>
  </si>
  <si>
    <t>Dekoratīvais kāposts</t>
  </si>
  <si>
    <t>1.6</t>
  </si>
  <si>
    <t>Calluna vulgaris</t>
  </si>
  <si>
    <t>Parastais virsis</t>
  </si>
  <si>
    <t>1.7</t>
  </si>
  <si>
    <t>Chamaesyce hypericifolia</t>
  </si>
  <si>
    <t>'Diamond Frost'</t>
  </si>
  <si>
    <t>Asinszāļlapu hamesice</t>
  </si>
  <si>
    <t>1.8</t>
  </si>
  <si>
    <t>Chrysanthemum multiflora</t>
  </si>
  <si>
    <t>Krizantēma, multiflora</t>
  </si>
  <si>
    <t>C5/C1</t>
  </si>
  <si>
    <t>1.9</t>
  </si>
  <si>
    <t>Cosmos bipinnatus</t>
  </si>
  <si>
    <t>'Apricotta'</t>
  </si>
  <si>
    <t>1.10</t>
  </si>
  <si>
    <t>'Versailles white'</t>
  </si>
  <si>
    <t>Divplūksnu kosmeja</t>
  </si>
  <si>
    <t>1.11</t>
  </si>
  <si>
    <t>'Sonata Carmine'</t>
  </si>
  <si>
    <t>1.12</t>
  </si>
  <si>
    <t>Dichondra argentea</t>
  </si>
  <si>
    <t>'Silver Falls'</t>
  </si>
  <si>
    <t>Sudrabainā dihondra</t>
  </si>
  <si>
    <t>1.13</t>
  </si>
  <si>
    <t>Gaura lindheimeri</t>
  </si>
  <si>
    <t>'Gambit Rose'</t>
  </si>
  <si>
    <t>Lindheimera gaura</t>
  </si>
  <si>
    <t>1.14</t>
  </si>
  <si>
    <t>'Gambit White'</t>
  </si>
  <si>
    <t>1.15</t>
  </si>
  <si>
    <t>Impatiens walleriana</t>
  </si>
  <si>
    <t>'Vitara Violet'</t>
  </si>
  <si>
    <t>Vallera balzamīne</t>
  </si>
  <si>
    <t>1.16</t>
  </si>
  <si>
    <t>'Vitara F1 Pink'</t>
  </si>
  <si>
    <t>1.17</t>
  </si>
  <si>
    <t>Ipomoea batatas</t>
  </si>
  <si>
    <t>'SolarTower Lime'</t>
  </si>
  <si>
    <t>Batātu ipomeja</t>
  </si>
  <si>
    <t>1.18</t>
  </si>
  <si>
    <t>Lysimachia nummularia</t>
  </si>
  <si>
    <t>'Goldilocks'</t>
  </si>
  <si>
    <t>Pļavu zeltene</t>
  </si>
  <si>
    <t>1.19</t>
  </si>
  <si>
    <t>Osteospermum ecklonis</t>
  </si>
  <si>
    <t>'Margarita Double Pink'</t>
  </si>
  <si>
    <t>Eklona akmeņsēkle</t>
  </si>
  <si>
    <t>1.20</t>
  </si>
  <si>
    <t>Pelargonium interspecific</t>
  </si>
  <si>
    <t>'Ruby Red'</t>
  </si>
  <si>
    <t>Hibrīdā pelargonija</t>
  </si>
  <si>
    <t>1.21</t>
  </si>
  <si>
    <t>'Fantastic Midnight Red'</t>
  </si>
  <si>
    <t>1.22</t>
  </si>
  <si>
    <t>'TWOinONE Patio Pink Eye'</t>
  </si>
  <si>
    <t>1.23</t>
  </si>
  <si>
    <t>'Xtreme Mila Dark'</t>
  </si>
  <si>
    <t>Vairogveida pelargonija</t>
  </si>
  <si>
    <t>1.24</t>
  </si>
  <si>
    <t>Pelargonium peltatum</t>
  </si>
  <si>
    <t>'Ville de Paris White'</t>
  </si>
  <si>
    <t>Vairoga pelargonija, nokarena</t>
  </si>
  <si>
    <t>1.25</t>
  </si>
  <si>
    <t>Pennisetum villosum</t>
  </si>
  <si>
    <t>'Nemira'</t>
  </si>
  <si>
    <t>Matainā sarzāle</t>
  </si>
  <si>
    <t>1.26</t>
  </si>
  <si>
    <t>Petunia</t>
  </si>
  <si>
    <t>MIX</t>
  </si>
  <si>
    <t>Petūnijas</t>
  </si>
  <si>
    <t>1.27</t>
  </si>
  <si>
    <t>Petunia atkinsiana</t>
  </si>
  <si>
    <t>'Vista Snow DRIFT'</t>
  </si>
  <si>
    <t>Petūnija</t>
  </si>
  <si>
    <t>1.28</t>
  </si>
  <si>
    <t>'Mini Vista Yellow'</t>
  </si>
  <si>
    <t>Atkinsa petūnija</t>
  </si>
  <si>
    <t>1.29</t>
  </si>
  <si>
    <t>'TrioMio Vista Bella Vista'</t>
  </si>
  <si>
    <t>1.30</t>
  </si>
  <si>
    <t>Primula vulgaris</t>
  </si>
  <si>
    <t>Dzeltenos toņos</t>
  </si>
  <si>
    <t>Prīmula</t>
  </si>
  <si>
    <t>1.31</t>
  </si>
  <si>
    <t>Rudbeckia hirta</t>
  </si>
  <si>
    <t>'Prairie Sun'</t>
  </si>
  <si>
    <t>Pūkainā rudbekija</t>
  </si>
  <si>
    <t>1.32</t>
  </si>
  <si>
    <t>'Toto Gold'</t>
  </si>
  <si>
    <t>Rudbekija</t>
  </si>
  <si>
    <t>1.33</t>
  </si>
  <si>
    <t>'Indian Summer'</t>
  </si>
  <si>
    <t>1.34</t>
  </si>
  <si>
    <t>Salvia farinacea</t>
  </si>
  <si>
    <t>'Victoria'</t>
  </si>
  <si>
    <t>Miltainā salvija</t>
  </si>
  <si>
    <t>1.35</t>
  </si>
  <si>
    <t>Senecio cineraria</t>
  </si>
  <si>
    <t>'Silverdust'</t>
  </si>
  <si>
    <t>Divkrāsu krustaine</t>
  </si>
  <si>
    <t>1.36</t>
  </si>
  <si>
    <t>Stipa tenuissima</t>
  </si>
  <si>
    <t>'Ponytails'</t>
  </si>
  <si>
    <t>Tievā stepjulīga</t>
  </si>
  <si>
    <t>1.37</t>
  </si>
  <si>
    <t>Tagetes erecta</t>
  </si>
  <si>
    <t>Augstā samtene</t>
  </si>
  <si>
    <t>1.38</t>
  </si>
  <si>
    <t>'Helada Vanilla'</t>
  </si>
  <si>
    <t>1.39</t>
  </si>
  <si>
    <t>Viola cornuta</t>
  </si>
  <si>
    <t>'Admire Jump Up Mix'</t>
  </si>
  <si>
    <t>Ragainā vijolīte</t>
  </si>
  <si>
    <t>15.03.2027.–09.04.2027.</t>
  </si>
  <si>
    <t>1.40</t>
  </si>
  <si>
    <t>'Grandissimo Rose Beacon'</t>
  </si>
  <si>
    <t>1.41</t>
  </si>
  <si>
    <t>'Pink Surprise Blotch'</t>
  </si>
  <si>
    <t>1.42</t>
  </si>
  <si>
    <t>'Light Blue'</t>
  </si>
  <si>
    <t>1.43</t>
  </si>
  <si>
    <t>'Carneval Early Yellow Purple Wing'</t>
  </si>
  <si>
    <t>1.44</t>
  </si>
  <si>
    <t>'Yellow mix'</t>
  </si>
  <si>
    <t>1.45</t>
  </si>
  <si>
    <t xml:space="preserve">Stādīšanu podos nodrošina izpildītājs </t>
  </si>
  <si>
    <t>1.46</t>
  </si>
  <si>
    <t>1.47</t>
  </si>
  <si>
    <t>'Ville de Paris Bicolor'</t>
  </si>
  <si>
    <t>1.48</t>
  </si>
  <si>
    <t>Lobelia erinus</t>
  </si>
  <si>
    <t>'Palace Blue'</t>
  </si>
  <si>
    <t>Zemā lobēlija</t>
  </si>
  <si>
    <t>1.49</t>
  </si>
  <si>
    <t>1.50</t>
  </si>
  <si>
    <t>1.51</t>
  </si>
  <si>
    <t>1.52</t>
  </si>
  <si>
    <t>1.53</t>
  </si>
  <si>
    <t>1.54</t>
  </si>
  <si>
    <t>1.55</t>
  </si>
  <si>
    <t>'Ville de Paris Rot'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</si>
  <si>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</si>
  <si>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</si>
  <si>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</si>
  <si>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</si>
  <si>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</si>
  <si>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</si>
  <si>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</si>
  <si>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</si>
  <si>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</si>
  <si>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</si>
  <si>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</si>
  <si>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</si>
  <si>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</si>
  <si>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</si>
  <si>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Verbena speciosa</t>
  </si>
  <si>
    <t>'Imagination'</t>
  </si>
  <si>
    <t>Krāšņā verbena</t>
  </si>
  <si>
    <t>1.70</t>
  </si>
  <si>
    <t>1.71</t>
  </si>
  <si>
    <t>1.72</t>
  </si>
  <si>
    <t>1.73</t>
  </si>
  <si>
    <t>1.74</t>
  </si>
  <si>
    <t>2. Piegāde Īslīces pagasta nodaļai, adrese: "Rītausmas", Rītausmas, Īslīces pagasts, Bauskas novads</t>
  </si>
  <si>
    <t>2.1</t>
  </si>
  <si>
    <t>Bacopa scopia gulliver</t>
  </si>
  <si>
    <t>'Compact purple'</t>
  </si>
  <si>
    <t>Bakopa</t>
  </si>
  <si>
    <t>2.2</t>
  </si>
  <si>
    <t>'Silver falls'</t>
  </si>
  <si>
    <t>Dihondra</t>
  </si>
  <si>
    <t>2.3</t>
  </si>
  <si>
    <t>—</t>
  </si>
  <si>
    <t>Ferullapu sunītis</t>
  </si>
  <si>
    <t>2.4</t>
  </si>
  <si>
    <t>'Beacon Bright Red'</t>
  </si>
  <si>
    <t>2.5</t>
  </si>
  <si>
    <t>'Beacon White'</t>
  </si>
  <si>
    <t>2.6</t>
  </si>
  <si>
    <t>'Bright Ideas Lime'</t>
  </si>
  <si>
    <t>2.7</t>
  </si>
  <si>
    <t>Jacobaea maritima</t>
  </si>
  <si>
    <t>'Dusty Miller'</t>
  </si>
  <si>
    <t>Krustaines</t>
  </si>
  <si>
    <t>2.8</t>
  </si>
  <si>
    <t>Pelargonija hibrīdā sarkana</t>
  </si>
  <si>
    <t>2.9</t>
  </si>
  <si>
    <t>Pennisetum advena</t>
  </si>
  <si>
    <t>'Vertigo'</t>
  </si>
  <si>
    <t>Sarzāle</t>
  </si>
  <si>
    <t>2.10</t>
  </si>
  <si>
    <t>Petūnijas zilas nokarenas</t>
  </si>
  <si>
    <t>2.11</t>
  </si>
  <si>
    <t>Petūnija vista</t>
  </si>
  <si>
    <t>2.12</t>
  </si>
  <si>
    <t>2.13</t>
  </si>
  <si>
    <t>Tagetes patula nana</t>
  </si>
  <si>
    <t>'Fireball H'</t>
  </si>
  <si>
    <t>Samtenes zemās</t>
  </si>
  <si>
    <t>2.14</t>
  </si>
  <si>
    <t>Verbena x hybrida pendula</t>
  </si>
  <si>
    <t>2.15</t>
  </si>
  <si>
    <t>Viola wittrockiana</t>
  </si>
  <si>
    <t>Lielziedu krokotās (krāsainas)</t>
  </si>
  <si>
    <t>Atraitnītes</t>
  </si>
  <si>
    <t>3. Piegāde Codes pagasta nodaļai, adrese: Lielā iela 2, Code, Bauskas novads</t>
  </si>
  <si>
    <t>3.1</t>
  </si>
  <si>
    <t>Begonia semperflorens</t>
  </si>
  <si>
    <t>Ilgziedu begonijas (krāsainas)</t>
  </si>
  <si>
    <t>Leduspuķes</t>
  </si>
  <si>
    <t>3.2</t>
  </si>
  <si>
    <t>Petunia hybrida pendula</t>
  </si>
  <si>
    <t>Nokarenās (krāsainas)</t>
  </si>
  <si>
    <t>3.3</t>
  </si>
  <si>
    <t>3.4</t>
  </si>
  <si>
    <t>4. Piegāde Vecsaules pagasta nodaļai, adrese: „Pagastmāja”, Vecsaule, Vecsaules pagasts, Bauskas novads</t>
  </si>
  <si>
    <t>4.1</t>
  </si>
  <si>
    <t>Compact purple</t>
  </si>
  <si>
    <t>4.2</t>
  </si>
  <si>
    <t>Begonia elatior</t>
  </si>
  <si>
    <t>Betulia</t>
  </si>
  <si>
    <t>Leduspuķe</t>
  </si>
  <si>
    <t>4.3</t>
  </si>
  <si>
    <t>Begonia hybrida</t>
  </si>
  <si>
    <t>Dragon Wing Pink</t>
  </si>
  <si>
    <t>Lielā begonija</t>
  </si>
  <si>
    <t>4.4</t>
  </si>
  <si>
    <t>Begonia Sunbereo</t>
  </si>
  <si>
    <t>Bicolor</t>
  </si>
  <si>
    <t>Solēnija</t>
  </si>
  <si>
    <t>4.5</t>
  </si>
  <si>
    <t>Calibrachoa</t>
  </si>
  <si>
    <t>Calita Double White/ mix</t>
  </si>
  <si>
    <t>Kalibrahoja</t>
  </si>
  <si>
    <t>4.6</t>
  </si>
  <si>
    <t>Canna indica</t>
  </si>
  <si>
    <t>4.7</t>
  </si>
  <si>
    <t>Silver falls</t>
  </si>
  <si>
    <t>4.8</t>
  </si>
  <si>
    <t>Gambit White</t>
  </si>
  <si>
    <t>4.9</t>
  </si>
  <si>
    <t>Glechoma hederacea</t>
  </si>
  <si>
    <t>'Variegata'</t>
  </si>
  <si>
    <t>Efeju sētložņa</t>
  </si>
  <si>
    <t>4.10</t>
  </si>
  <si>
    <t>4.11</t>
  </si>
  <si>
    <t>Dusty Miller</t>
  </si>
  <si>
    <t>4.12</t>
  </si>
  <si>
    <t>Lantana camara</t>
  </si>
  <si>
    <t>Evita Rose</t>
  </si>
  <si>
    <t>Lantāna</t>
  </si>
  <si>
    <t>4.13</t>
  </si>
  <si>
    <t>Lobelia</t>
  </si>
  <si>
    <t>Lucia Dark Blue</t>
  </si>
  <si>
    <t>Lobēlija</t>
  </si>
  <si>
    <t>4.14</t>
  </si>
  <si>
    <t>4.15</t>
  </si>
  <si>
    <t>Grandeur Ivy Pink</t>
  </si>
  <si>
    <t>4.16</t>
  </si>
  <si>
    <t>Pelargonium zonale</t>
  </si>
  <si>
    <t>Greta</t>
  </si>
  <si>
    <t>Pelargonija zonālā</t>
  </si>
  <si>
    <t>4.17</t>
  </si>
  <si>
    <t>Pennisetum</t>
  </si>
  <si>
    <t>Vertigo</t>
  </si>
  <si>
    <t>4.18</t>
  </si>
  <si>
    <t>4.19</t>
  </si>
  <si>
    <t>4.20</t>
  </si>
  <si>
    <t>Petunia hybrida</t>
  </si>
  <si>
    <t>'Ray Sunshine IMRR'</t>
  </si>
  <si>
    <t>Hibrīdā petūnija</t>
  </si>
  <si>
    <t>4.21</t>
  </si>
  <si>
    <t>4.22</t>
  </si>
  <si>
    <t>Salvia splendens</t>
  </si>
  <si>
    <t>Vista Red</t>
  </si>
  <si>
    <t>Spilgtā salvija</t>
  </si>
  <si>
    <t>4.23</t>
  </si>
  <si>
    <t>Sedum mexicanum</t>
  </si>
  <si>
    <t>Lemon Coral</t>
  </si>
  <si>
    <t>Sedums</t>
  </si>
  <si>
    <t>4.24</t>
  </si>
  <si>
    <t>Mrozy</t>
  </si>
  <si>
    <t>4.25</t>
  </si>
  <si>
    <t>Thunbergia alata</t>
  </si>
  <si>
    <t>4.26</t>
  </si>
  <si>
    <t>Finesse</t>
  </si>
  <si>
    <t>Dienvidamerikas verbena</t>
  </si>
  <si>
    <t>4.27</t>
  </si>
  <si>
    <t>Verbena hybrida</t>
  </si>
  <si>
    <t>Lindolena Blue Charme</t>
  </si>
  <si>
    <t>Hibrīdā verbena</t>
  </si>
  <si>
    <t>4.28</t>
  </si>
  <si>
    <t>5. Piegāde Brunavas pagasta nodaļai, adrese: „Ērgļi”, Ērgļi, Brunavas pagasts, Bauskas novads</t>
  </si>
  <si>
    <t>5.1</t>
  </si>
  <si>
    <t>'Dynamic White'</t>
  </si>
  <si>
    <t>5.2</t>
  </si>
  <si>
    <t>'Bicolor'</t>
  </si>
  <si>
    <t>5.3</t>
  </si>
  <si>
    <t>'Calita Double mix'</t>
  </si>
  <si>
    <t>5.4</t>
  </si>
  <si>
    <t>Canna</t>
  </si>
  <si>
    <t>Kanna (tumšlapu)</t>
  </si>
  <si>
    <t>5.5</t>
  </si>
  <si>
    <t>5.6</t>
  </si>
  <si>
    <t>5.7</t>
  </si>
  <si>
    <t>5.8</t>
  </si>
  <si>
    <t>Lotus berthelotii</t>
  </si>
  <si>
    <t>'Orange Flash'</t>
  </si>
  <si>
    <t>Papagaiļknābis</t>
  </si>
  <si>
    <t>5.9</t>
  </si>
  <si>
    <t>5.10</t>
  </si>
  <si>
    <t>'Mini Vista-dažādās krāsās'</t>
  </si>
  <si>
    <t>Petūnija mini vista</t>
  </si>
  <si>
    <t>5.11</t>
  </si>
  <si>
    <t>Tagetes patula</t>
  </si>
  <si>
    <t>'Janie Bright Yellow'</t>
  </si>
  <si>
    <t>Samtenes dzeltenās, zemās</t>
  </si>
  <si>
    <t>5.12</t>
  </si>
  <si>
    <t>'Lindolena Blue Charme'</t>
  </si>
  <si>
    <t>5.13</t>
  </si>
  <si>
    <t>Lielziedu atraitnīte</t>
  </si>
  <si>
    <t>6. Piegāde Ceraukstes pagasta nodaļai, adrese: „Tautas nams”, Ceraukste, Ceraukstes pagasts, Bauskas novads</t>
  </si>
  <si>
    <t>6.1</t>
  </si>
  <si>
    <t>6.2</t>
  </si>
  <si>
    <t>Bidens ferulifolia</t>
  </si>
  <si>
    <t>Golden Empire</t>
  </si>
  <si>
    <t>Bīdene</t>
  </si>
  <si>
    <t>6.3</t>
  </si>
  <si>
    <t>Calita Double mix</t>
  </si>
  <si>
    <t>6.4</t>
  </si>
  <si>
    <t>6.5</t>
  </si>
  <si>
    <t>6.6</t>
  </si>
  <si>
    <t>6.7</t>
  </si>
  <si>
    <t>6.8</t>
  </si>
  <si>
    <t>6.9</t>
  </si>
  <si>
    <t>Debeszilās lobēlijas</t>
  </si>
  <si>
    <t>6.10</t>
  </si>
  <si>
    <t>Palace White</t>
  </si>
  <si>
    <t>6.11</t>
  </si>
  <si>
    <t>6.12</t>
  </si>
  <si>
    <t>Rubrum</t>
  </si>
  <si>
    <t>6.13</t>
  </si>
  <si>
    <t>TrioMio Vista Bella Vista</t>
  </si>
  <si>
    <t>6.14</t>
  </si>
  <si>
    <t>Mini Vista-dažādās krāsās</t>
  </si>
  <si>
    <t>6.15</t>
  </si>
  <si>
    <t>Ray Sunshine IMRR</t>
  </si>
  <si>
    <t>6.16</t>
  </si>
  <si>
    <t>Janie Bright Yellow</t>
  </si>
  <si>
    <t>6.17</t>
  </si>
  <si>
    <t>6.18</t>
  </si>
  <si>
    <t>Yellow mix</t>
  </si>
  <si>
    <t>7. Piegāde Gailīšu pagasta nodaļai, adrese: Bauskas iela 2, Uzvara, Gailīšu pagasts, Bauskas novads</t>
  </si>
  <si>
    <t>7.1</t>
  </si>
  <si>
    <t>7.2</t>
  </si>
  <si>
    <t>Calibrachoa hybrida</t>
  </si>
  <si>
    <t>Hibrīdā kalibrahoja</t>
  </si>
  <si>
    <t>7.3</t>
  </si>
  <si>
    <t>7.4</t>
  </si>
  <si>
    <t>7.5</t>
  </si>
  <si>
    <t>Kopsumma bez PVN (EUR):</t>
  </si>
  <si>
    <t>PVN 21% (EUR):</t>
  </si>
  <si>
    <t>Kopsumma ar PVN (EUR):</t>
  </si>
  <si>
    <t>Piezīmes:</t>
  </si>
  <si>
    <t>2. Vienības cenā iekļautas visas ar preču piegādi saistītās izmaksas (stādi, konteineri, transports, izkraušana), bet 1.45.–1.74. pozīcijā – arī stādu sastādīšana Pasūtītāja puķu podos.</t>
  </si>
  <si>
    <t>3. Pozīciju numerācija atbilst Tehniskās specifikācijas (Nolikuma 1.pielikums) 3. punkta tabulai.</t>
  </si>
  <si>
    <t>4. Vērtēšanā izmanto kopsummu bez PVN.</t>
  </si>
  <si>
    <t>Vārds, uzvārds:</t>
  </si>
  <si>
    <t>______________________________</t>
  </si>
  <si>
    <t>Amata nosaukums:</t>
  </si>
  <si>
    <t>Paraksts:</t>
  </si>
  <si>
    <t>Datums:</t>
  </si>
  <si>
    <t>27.09.2027.–29.10.2027.</t>
  </si>
  <si>
    <t>Discovery Yellow,Orange'</t>
  </si>
  <si>
    <t>Viengadīgo puķu stādu piegāde puķu podiem, Bauskas pilsētā</t>
  </si>
  <si>
    <t>Īslīces rotācijas aplis: arkas 5 gab., 55 podi</t>
  </si>
  <si>
    <t>Mēmeles rotācijas aplis: arkas 3 gab. 33 podi</t>
  </si>
  <si>
    <t>Pilskalna rotācijas aplis: arkas 3 gab., 33.podi</t>
  </si>
  <si>
    <t>Rātslaukuma laternu puķu podi 4 gab.</t>
  </si>
  <si>
    <t>Laternu puķu podi 35 gab.</t>
  </si>
  <si>
    <t>Laternu puķu podi 34 gab.</t>
  </si>
  <si>
    <t>Bauskas zīmes pusapaļie puķu podi 6 gab.</t>
  </si>
  <si>
    <t>1. Kopsumma Bauskas pilsētas nodaļai bez PVN (EUR):</t>
  </si>
  <si>
    <t>Gonzales'</t>
  </si>
  <si>
    <t>Bindens ferulifolia</t>
  </si>
  <si>
    <t>Verbena nokarenā (balta, sarkana)</t>
  </si>
  <si>
    <t>2. Kopsumma Īslīces pagasta nodaļai bez PVN (EUR):</t>
  </si>
  <si>
    <t>3. Kopsumma Codes pagasta nodaļai bez PVN (EUR):</t>
  </si>
  <si>
    <t>Kannas (bordo)</t>
  </si>
  <si>
    <t>4. Kopsumma Vecsaules pagasta nodaļai bez PVN (EUR):</t>
  </si>
  <si>
    <t>Petūnijas mini vista</t>
  </si>
  <si>
    <t>Verbena bonariensis</t>
  </si>
  <si>
    <t>Tunbergija (baltas)</t>
  </si>
  <si>
    <t>Sudrablapu cinerānijas</t>
  </si>
  <si>
    <t>5. Kopsumma Brunavas pagasta nodaļai bez PVN (EUR):</t>
  </si>
  <si>
    <t>Regatta</t>
  </si>
  <si>
    <t>6. Kopsumma Ceraukstes pagasta nodaļai bez PVN (EUR):</t>
  </si>
  <si>
    <t>7. Kopsumma Gailīšu pagasta nodaļai bez PVN (EUR):</t>
  </si>
  <si>
    <t>1. Pretendents aizpilda tikai 8. kolonnu (vienības cena EUR bez PVN, ar divām zīmēm aiz komata; ailes iekrāsotas). 9. kolonna un kopsummas tiek aprēķinātas automātiski.</t>
  </si>
  <si>
    <t>Begonia interspecific</t>
  </si>
  <si>
    <t>Lielziedu begonijas</t>
  </si>
  <si>
    <t>Augstā leduspuķe</t>
  </si>
  <si>
    <t>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</si>
</sst>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b/>
      <sz val="12"/>
      <name val="Times New Roman"/>
      <charset val="1"/>
    </font>
    <font>
      <i/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b/>
      <i/>
      <sz val="12"/>
      <color theme="1"/>
      <name val="Times New Roman"/>
      <family val="1"/>
      <charset val="1"/>
    </font>
    <font>
      <sz val="12"/>
      <name val="Times New Roman"/>
      <charset val="1"/>
    </font>
    <font>
      <b/>
      <sz val="12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242424"/>
      <name val="Times New Roman"/>
      <family val="1"/>
      <charset val="1"/>
    </font>
    <font>
      <sz val="12"/>
      <color rgb="FF333333"/>
      <name val="Times New Roman"/>
      <family val="1"/>
      <charset val="1"/>
    </font>
    <font>
      <b/>
      <sz val="11"/>
      <name val="Times New Roman"/>
      <charset val="1"/>
    </font>
    <font>
      <sz val="11"/>
      <name val="Times New Roman"/>
      <charset val="1"/>
    </font>
    <font>
      <sz val="10"/>
      <name val="Arial"/>
      <family val="2"/>
    </font>
    <font>
      <sz val="11"/>
      <color theme="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4.9897762993255407E-2"/>
        <bgColor rgb="FFFFFFFF"/>
      </patternFill>
    </fill>
    <fill>
      <patternFill patternType="solid">
        <fgColor rgb="FFFFF2CC"/>
        <bgColor rgb="FFF2F2F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/>
    <xf numFmtId="0" fontId="19" fillId="0" borderId="0"/>
    <xf numFmtId="0" fontId="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</cellStyleXfs>
  <cellXfs count="11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7" applyFont="1" applyAlignment="1">
      <alignment horizontal="center" vertical="center" wrapText="1"/>
    </xf>
    <xf numFmtId="0" fontId="9" fillId="0" borderId="0" xfId="7" applyFont="1" applyAlignment="1">
      <alignment horizontal="center" vertical="center" wrapText="1"/>
    </xf>
    <xf numFmtId="0" fontId="10" fillId="0" borderId="0" xfId="0" applyFont="1"/>
    <xf numFmtId="0" fontId="11" fillId="0" borderId="1" xfId="6" applyFont="1" applyBorder="1" applyAlignment="1">
      <alignment horizontal="center" vertical="center"/>
    </xf>
    <xf numFmtId="0" fontId="11" fillId="2" borderId="1" xfId="6" applyFont="1" applyFill="1" applyBorder="1" applyAlignment="1">
      <alignment horizontal="center" vertical="center"/>
    </xf>
    <xf numFmtId="1" fontId="11" fillId="0" borderId="1" xfId="6" applyNumberFormat="1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/>
    </xf>
    <xf numFmtId="0" fontId="11" fillId="2" borderId="1" xfId="6" applyFont="1" applyFill="1" applyBorder="1" applyAlignment="1">
      <alignment horizontal="center"/>
    </xf>
    <xf numFmtId="1" fontId="11" fillId="0" borderId="1" xfId="6" applyNumberFormat="1" applyFont="1" applyBorder="1" applyAlignment="1">
      <alignment horizontal="center"/>
    </xf>
    <xf numFmtId="0" fontId="8" fillId="0" borderId="1" xfId="6" applyFont="1" applyBorder="1" applyAlignment="1">
      <alignment horizontal="center"/>
    </xf>
    <xf numFmtId="0" fontId="10" fillId="0" borderId="1" xfId="6" applyFont="1" applyBorder="1" applyAlignment="1">
      <alignment horizontal="center"/>
    </xf>
    <xf numFmtId="0" fontId="11" fillId="0" borderId="2" xfId="6" applyFont="1" applyBorder="1" applyAlignment="1">
      <alignment horizontal="center" vertical="center"/>
    </xf>
    <xf numFmtId="0" fontId="11" fillId="2" borderId="3" xfId="6" applyFont="1" applyFill="1" applyBorder="1" applyAlignment="1">
      <alignment horizontal="left" vertical="center"/>
    </xf>
    <xf numFmtId="0" fontId="12" fillId="0" borderId="3" xfId="6" applyFont="1" applyBorder="1" applyAlignment="1">
      <alignment horizontal="center" vertical="center"/>
    </xf>
    <xf numFmtId="0" fontId="11" fillId="0" borderId="3" xfId="6" applyFont="1" applyBorder="1" applyAlignment="1">
      <alignment horizontal="left" vertical="center"/>
    </xf>
    <xf numFmtId="1" fontId="11" fillId="0" borderId="3" xfId="6" applyNumberFormat="1" applyFont="1" applyBorder="1" applyAlignment="1">
      <alignment horizontal="center"/>
    </xf>
    <xf numFmtId="0" fontId="8" fillId="0" borderId="3" xfId="6" applyFont="1" applyBorder="1" applyAlignment="1">
      <alignment horizontal="left" vertical="center"/>
    </xf>
    <xf numFmtId="0" fontId="8" fillId="0" borderId="3" xfId="6" applyFont="1" applyBorder="1" applyAlignment="1">
      <alignment horizontal="left" vertical="center" wrapText="1"/>
    </xf>
    <xf numFmtId="0" fontId="11" fillId="3" borderId="3" xfId="4" applyFont="1" applyFill="1" applyBorder="1" applyAlignment="1">
      <alignment vertical="center"/>
    </xf>
    <xf numFmtId="0" fontId="11" fillId="3" borderId="1" xfId="4" applyFont="1" applyFill="1" applyBorder="1" applyAlignment="1">
      <alignment vertical="center"/>
    </xf>
    <xf numFmtId="0" fontId="11" fillId="0" borderId="0" xfId="4" applyFont="1" applyAlignment="1">
      <alignment vertical="center"/>
    </xf>
    <xf numFmtId="0" fontId="11" fillId="0" borderId="1" xfId="4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4" fontId="10" fillId="4" borderId="1" xfId="0" applyNumberFormat="1" applyFont="1" applyFill="1" applyBorder="1"/>
    <xf numFmtId="4" fontId="10" fillId="0" borderId="1" xfId="0" applyNumberFormat="1" applyFont="1" applyBorder="1"/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 readingOrder="1"/>
    </xf>
    <xf numFmtId="0" fontId="5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4" applyFont="1" applyBorder="1" applyAlignment="1">
      <alignment horizontal="left"/>
    </xf>
    <xf numFmtId="0" fontId="7" fillId="0" borderId="1" xfId="4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/>
    <xf numFmtId="0" fontId="11" fillId="0" borderId="3" xfId="8" applyFont="1" applyBorder="1"/>
    <xf numFmtId="0" fontId="11" fillId="0" borderId="1" xfId="8" applyFont="1" applyBorder="1"/>
    <xf numFmtId="49" fontId="8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/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/>
    </xf>
    <xf numFmtId="4" fontId="6" fillId="0" borderId="1" xfId="0" applyNumberFormat="1" applyFont="1" applyBorder="1"/>
    <xf numFmtId="0" fontId="8" fillId="3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/>
    <xf numFmtId="2" fontId="5" fillId="3" borderId="11" xfId="0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/>
    <xf numFmtId="0" fontId="5" fillId="3" borderId="11" xfId="0" applyFont="1" applyFill="1" applyBorder="1"/>
    <xf numFmtId="0" fontId="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5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3" xfId="0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8" fillId="0" borderId="0" xfId="7" applyFont="1" applyAlignment="1">
      <alignment horizontal="center" vertical="center" wrapText="1"/>
    </xf>
    <xf numFmtId="0" fontId="11" fillId="3" borderId="2" xfId="4" applyFont="1" applyFill="1" applyBorder="1" applyAlignment="1">
      <alignment horizontal="left" vertical="center"/>
    </xf>
    <xf numFmtId="0" fontId="11" fillId="0" borderId="1" xfId="8" applyFont="1" applyBorder="1" applyAlignment="1">
      <alignment horizontal="left"/>
    </xf>
    <xf numFmtId="2" fontId="5" fillId="0" borderId="1" xfId="0" applyNumberFormat="1" applyFont="1" applyBorder="1" applyAlignment="1">
      <alignment horizontal="center" vertical="center"/>
    </xf>
    <xf numFmtId="0" fontId="11" fillId="0" borderId="2" xfId="8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right"/>
    </xf>
    <xf numFmtId="0" fontId="8" fillId="3" borderId="9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8" fillId="3" borderId="12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1" fontId="0" fillId="0" borderId="0" xfId="0" applyNumberFormat="1"/>
  </cellXfs>
  <cellStyles count="10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3 2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42424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BC8A7E0-8C30-4588-97ED-678E1D95884D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d5e744d5-b488-40a9-a647-4e7f354ad06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05"/>
  <sheetViews>
    <sheetView tabSelected="1" topLeftCell="A164" zoomScaleNormal="100" workbookViewId="0">
      <selection activeCell="P189" sqref="P189"/>
    </sheetView>
  </sheetViews>
  <sheetFormatPr defaultColWidth="8.6640625" defaultRowHeight="14.4" x14ac:dyDescent="0.3"/>
  <cols>
    <col min="2" max="2" width="9.109375" style="1" customWidth="1"/>
    <col min="3" max="3" width="24.88671875" style="1" customWidth="1"/>
    <col min="4" max="4" width="36.88671875" style="1" customWidth="1"/>
    <col min="5" max="5" width="30.88671875" style="1" customWidth="1"/>
    <col min="6" max="6" width="20.5546875" style="1" customWidth="1"/>
    <col min="7" max="7" width="14.5546875" style="1" customWidth="1"/>
    <col min="8" max="8" width="27.5546875" customWidth="1"/>
    <col min="9" max="9" width="17.88671875" customWidth="1"/>
    <col min="10" max="10" width="14.44140625" customWidth="1"/>
  </cols>
  <sheetData>
    <row r="1" spans="2:10" ht="15.75" customHeight="1" x14ac:dyDescent="0.3">
      <c r="B1" s="2"/>
      <c r="C1" s="3"/>
      <c r="D1" s="4"/>
      <c r="E1" s="5"/>
      <c r="F1" s="6"/>
      <c r="G1" s="5"/>
      <c r="H1" s="5"/>
      <c r="I1" s="5"/>
      <c r="J1" s="7" t="s">
        <v>0</v>
      </c>
    </row>
    <row r="2" spans="2:10" ht="15.75" customHeight="1" x14ac:dyDescent="0.3">
      <c r="B2" s="2"/>
      <c r="C2" s="91" t="s">
        <v>1</v>
      </c>
      <c r="D2" s="91"/>
      <c r="E2" s="91"/>
      <c r="F2" s="91"/>
      <c r="G2" s="91"/>
      <c r="H2" s="91"/>
      <c r="I2" s="5"/>
      <c r="J2" s="5"/>
    </row>
    <row r="3" spans="2:10" ht="15.75" customHeight="1" x14ac:dyDescent="0.3">
      <c r="B3" s="2"/>
      <c r="C3" s="91" t="s">
        <v>2</v>
      </c>
      <c r="D3" s="91"/>
      <c r="E3" s="91"/>
      <c r="F3" s="91"/>
      <c r="G3" s="91"/>
      <c r="H3" s="91"/>
      <c r="I3" s="5"/>
      <c r="J3" s="5"/>
    </row>
    <row r="4" spans="2:10" ht="15.75" customHeight="1" x14ac:dyDescent="0.3">
      <c r="C4" s="8"/>
      <c r="D4" s="9"/>
      <c r="E4" s="91" t="s">
        <v>3</v>
      </c>
      <c r="F4" s="91"/>
      <c r="G4" s="8"/>
      <c r="H4" s="8"/>
    </row>
    <row r="5" spans="2:10" ht="15.6" x14ac:dyDescent="0.3">
      <c r="C5" s="10" t="s">
        <v>4</v>
      </c>
    </row>
    <row r="7" spans="2:10" ht="48" customHeight="1" x14ac:dyDescent="0.3">
      <c r="B7" s="11" t="s">
        <v>5</v>
      </c>
      <c r="C7" s="12" t="s">
        <v>6</v>
      </c>
      <c r="D7" s="11" t="s">
        <v>7</v>
      </c>
      <c r="E7" s="11" t="s">
        <v>8</v>
      </c>
      <c r="F7" s="13" t="s">
        <v>9</v>
      </c>
      <c r="G7" s="14" t="s">
        <v>10</v>
      </c>
      <c r="H7" s="14" t="s">
        <v>11</v>
      </c>
      <c r="I7" s="15" t="s">
        <v>12</v>
      </c>
      <c r="J7" s="16" t="s">
        <v>13</v>
      </c>
    </row>
    <row r="8" spans="2:10" ht="15.75" customHeight="1" x14ac:dyDescent="0.3">
      <c r="B8" s="17">
        <v>1</v>
      </c>
      <c r="C8" s="18">
        <v>2</v>
      </c>
      <c r="D8" s="11">
        <v>3</v>
      </c>
      <c r="E8" s="17">
        <v>4</v>
      </c>
      <c r="F8" s="19">
        <v>5</v>
      </c>
      <c r="G8" s="20">
        <v>6</v>
      </c>
      <c r="H8" s="20">
        <v>7</v>
      </c>
      <c r="I8" s="20">
        <v>8</v>
      </c>
      <c r="J8" s="21">
        <v>9</v>
      </c>
    </row>
    <row r="9" spans="2:10" ht="15.75" customHeight="1" x14ac:dyDescent="0.3">
      <c r="B9" s="22"/>
      <c r="C9" s="23"/>
      <c r="D9" s="24"/>
      <c r="E9" s="25"/>
      <c r="F9" s="26"/>
      <c r="G9" s="27"/>
      <c r="H9" s="28"/>
      <c r="I9" s="28"/>
      <c r="J9" s="5"/>
    </row>
    <row r="10" spans="2:10" ht="15.75" customHeight="1" x14ac:dyDescent="0.3">
      <c r="B10" s="92" t="s">
        <v>14</v>
      </c>
      <c r="C10" s="92"/>
      <c r="D10" s="92"/>
      <c r="E10" s="92"/>
      <c r="F10" s="92"/>
      <c r="G10" s="92"/>
      <c r="H10" s="29"/>
      <c r="I10" s="29"/>
      <c r="J10" s="30"/>
    </row>
    <row r="11" spans="2:10" ht="15.75" customHeight="1" x14ac:dyDescent="0.3">
      <c r="B11" s="93" t="s">
        <v>15</v>
      </c>
      <c r="C11" s="93"/>
      <c r="D11" s="93"/>
      <c r="E11" s="93"/>
      <c r="F11" s="93"/>
      <c r="G11" s="93"/>
      <c r="H11" s="93"/>
      <c r="I11" s="31"/>
      <c r="J11" s="32"/>
    </row>
    <row r="12" spans="2:10" ht="15.75" customHeight="1" x14ac:dyDescent="0.3">
      <c r="B12" s="33" t="s">
        <v>16</v>
      </c>
      <c r="C12" s="34" t="s">
        <v>17</v>
      </c>
      <c r="D12" s="35" t="s">
        <v>18</v>
      </c>
      <c r="E12" s="34" t="s">
        <v>19</v>
      </c>
      <c r="F12" s="36">
        <v>40</v>
      </c>
      <c r="G12" s="34" t="s">
        <v>20</v>
      </c>
      <c r="H12" s="94" t="s">
        <v>21</v>
      </c>
      <c r="I12" s="38"/>
      <c r="J12" s="39">
        <f t="shared" ref="J12:J55" si="0">ROUND(F12*I12,2)</f>
        <v>0</v>
      </c>
    </row>
    <row r="13" spans="2:10" ht="15.75" customHeight="1" x14ac:dyDescent="0.3">
      <c r="B13" s="33" t="s">
        <v>22</v>
      </c>
      <c r="C13" s="34" t="s">
        <v>23</v>
      </c>
      <c r="D13" s="35" t="s">
        <v>24</v>
      </c>
      <c r="E13" s="34" t="s">
        <v>25</v>
      </c>
      <c r="F13" s="36">
        <v>50</v>
      </c>
      <c r="G13" s="34" t="s">
        <v>20</v>
      </c>
      <c r="H13" s="94"/>
      <c r="I13" s="38"/>
      <c r="J13" s="39">
        <f t="shared" si="0"/>
        <v>0</v>
      </c>
    </row>
    <row r="14" spans="2:10" ht="15.75" customHeight="1" x14ac:dyDescent="0.3">
      <c r="B14" s="33" t="s">
        <v>26</v>
      </c>
      <c r="C14" s="34" t="s">
        <v>23</v>
      </c>
      <c r="D14" s="35" t="s">
        <v>27</v>
      </c>
      <c r="E14" s="34" t="s">
        <v>25</v>
      </c>
      <c r="F14" s="36">
        <v>62</v>
      </c>
      <c r="G14" s="34" t="s">
        <v>20</v>
      </c>
      <c r="H14" s="94"/>
      <c r="I14" s="38"/>
      <c r="J14" s="39">
        <f t="shared" si="0"/>
        <v>0</v>
      </c>
    </row>
    <row r="15" spans="2:10" ht="15.75" customHeight="1" x14ac:dyDescent="0.3">
      <c r="B15" s="33" t="s">
        <v>28</v>
      </c>
      <c r="C15" s="34" t="s">
        <v>29</v>
      </c>
      <c r="D15" s="40" t="s">
        <v>30</v>
      </c>
      <c r="E15" s="34" t="s">
        <v>31</v>
      </c>
      <c r="F15" s="36">
        <v>100</v>
      </c>
      <c r="G15" s="34" t="s">
        <v>20</v>
      </c>
      <c r="H15" s="94"/>
      <c r="I15" s="38"/>
      <c r="J15" s="39">
        <f t="shared" si="0"/>
        <v>0</v>
      </c>
    </row>
    <row r="16" spans="2:10" ht="15.75" customHeight="1" x14ac:dyDescent="0.3">
      <c r="B16" s="33" t="s">
        <v>32</v>
      </c>
      <c r="C16" s="34" t="s">
        <v>33</v>
      </c>
      <c r="D16" s="35" t="s">
        <v>34</v>
      </c>
      <c r="E16" s="34" t="s">
        <v>35</v>
      </c>
      <c r="F16" s="36">
        <v>40</v>
      </c>
      <c r="G16" s="34" t="s">
        <v>20</v>
      </c>
      <c r="H16" s="94" t="s">
        <v>408</v>
      </c>
      <c r="I16" s="38"/>
      <c r="J16" s="39">
        <f t="shared" si="0"/>
        <v>0</v>
      </c>
    </row>
    <row r="17" spans="2:10" ht="15.75" customHeight="1" x14ac:dyDescent="0.3">
      <c r="B17" s="33" t="s">
        <v>36</v>
      </c>
      <c r="C17" s="41" t="s">
        <v>37</v>
      </c>
      <c r="D17" s="35" t="s">
        <v>34</v>
      </c>
      <c r="E17" s="42" t="s">
        <v>38</v>
      </c>
      <c r="F17" s="36">
        <v>72</v>
      </c>
      <c r="G17" s="34" t="s">
        <v>20</v>
      </c>
      <c r="H17" s="94"/>
      <c r="I17" s="38"/>
      <c r="J17" s="39">
        <f t="shared" si="0"/>
        <v>0</v>
      </c>
    </row>
    <row r="18" spans="2:10" ht="15.75" customHeight="1" x14ac:dyDescent="0.3">
      <c r="B18" s="33" t="s">
        <v>39</v>
      </c>
      <c r="C18" s="43" t="s">
        <v>40</v>
      </c>
      <c r="D18" s="35" t="s">
        <v>41</v>
      </c>
      <c r="E18" s="34" t="s">
        <v>42</v>
      </c>
      <c r="F18" s="36">
        <v>100</v>
      </c>
      <c r="G18" s="34" t="s">
        <v>20</v>
      </c>
      <c r="H18" s="37" t="s">
        <v>21</v>
      </c>
      <c r="I18" s="38"/>
      <c r="J18" s="39">
        <f t="shared" si="0"/>
        <v>0</v>
      </c>
    </row>
    <row r="19" spans="2:10" ht="15.75" customHeight="1" x14ac:dyDescent="0.3">
      <c r="B19" s="33" t="s">
        <v>43</v>
      </c>
      <c r="C19" s="42" t="s">
        <v>44</v>
      </c>
      <c r="D19" s="35" t="s">
        <v>34</v>
      </c>
      <c r="E19" s="42" t="s">
        <v>45</v>
      </c>
      <c r="F19" s="36">
        <v>36</v>
      </c>
      <c r="G19" s="34" t="s">
        <v>46</v>
      </c>
      <c r="H19" s="37" t="s">
        <v>408</v>
      </c>
      <c r="I19" s="38"/>
      <c r="J19" s="39">
        <f t="shared" si="0"/>
        <v>0</v>
      </c>
    </row>
    <row r="20" spans="2:10" ht="15.75" customHeight="1" x14ac:dyDescent="0.3">
      <c r="B20" s="33" t="s">
        <v>47</v>
      </c>
      <c r="C20" s="34" t="s">
        <v>48</v>
      </c>
      <c r="D20" s="35" t="s">
        <v>49</v>
      </c>
      <c r="E20" s="34" t="s">
        <v>52</v>
      </c>
      <c r="F20" s="36">
        <v>30</v>
      </c>
      <c r="G20" s="34" t="s">
        <v>20</v>
      </c>
      <c r="H20" s="94" t="s">
        <v>21</v>
      </c>
      <c r="I20" s="38"/>
      <c r="J20" s="39">
        <f t="shared" si="0"/>
        <v>0</v>
      </c>
    </row>
    <row r="21" spans="2:10" ht="15.75" customHeight="1" x14ac:dyDescent="0.3">
      <c r="B21" s="33" t="s">
        <v>50</v>
      </c>
      <c r="C21" s="5" t="s">
        <v>48</v>
      </c>
      <c r="D21" s="35" t="s">
        <v>51</v>
      </c>
      <c r="E21" s="34" t="s">
        <v>52</v>
      </c>
      <c r="F21" s="36">
        <v>74</v>
      </c>
      <c r="G21" s="34" t="s">
        <v>20</v>
      </c>
      <c r="H21" s="94"/>
      <c r="I21" s="38"/>
      <c r="J21" s="39">
        <f t="shared" si="0"/>
        <v>0</v>
      </c>
    </row>
    <row r="22" spans="2:10" ht="15.75" customHeight="1" x14ac:dyDescent="0.3">
      <c r="B22" s="33" t="s">
        <v>53</v>
      </c>
      <c r="C22" s="34" t="s">
        <v>48</v>
      </c>
      <c r="D22" s="35" t="s">
        <v>54</v>
      </c>
      <c r="E22" s="34" t="s">
        <v>52</v>
      </c>
      <c r="F22" s="36">
        <v>21</v>
      </c>
      <c r="G22" s="34" t="s">
        <v>20</v>
      </c>
      <c r="H22" s="94"/>
      <c r="I22" s="38"/>
      <c r="J22" s="39">
        <f t="shared" si="0"/>
        <v>0</v>
      </c>
    </row>
    <row r="23" spans="2:10" ht="15.75" customHeight="1" x14ac:dyDescent="0.3">
      <c r="B23" s="33" t="s">
        <v>55</v>
      </c>
      <c r="C23" s="42" t="s">
        <v>56</v>
      </c>
      <c r="D23" s="35" t="s">
        <v>57</v>
      </c>
      <c r="E23" s="42" t="s">
        <v>58</v>
      </c>
      <c r="F23" s="36">
        <v>66</v>
      </c>
      <c r="G23" s="34" t="s">
        <v>20</v>
      </c>
      <c r="H23" s="94"/>
      <c r="I23" s="38"/>
      <c r="J23" s="39">
        <f t="shared" si="0"/>
        <v>0</v>
      </c>
    </row>
    <row r="24" spans="2:10" ht="15.75" customHeight="1" x14ac:dyDescent="0.3">
      <c r="B24" s="33" t="s">
        <v>59</v>
      </c>
      <c r="C24" s="42" t="s">
        <v>60</v>
      </c>
      <c r="D24" s="35" t="s">
        <v>61</v>
      </c>
      <c r="E24" s="42" t="s">
        <v>62</v>
      </c>
      <c r="F24" s="36">
        <v>67</v>
      </c>
      <c r="G24" s="34" t="s">
        <v>20</v>
      </c>
      <c r="H24" s="94"/>
      <c r="I24" s="38"/>
      <c r="J24" s="39">
        <f t="shared" si="0"/>
        <v>0</v>
      </c>
    </row>
    <row r="25" spans="2:10" ht="15.75" customHeight="1" x14ac:dyDescent="0.3">
      <c r="B25" s="33" t="s">
        <v>63</v>
      </c>
      <c r="C25" s="42" t="s">
        <v>60</v>
      </c>
      <c r="D25" s="35" t="s">
        <v>64</v>
      </c>
      <c r="E25" s="42" t="s">
        <v>62</v>
      </c>
      <c r="F25" s="36">
        <v>68</v>
      </c>
      <c r="G25" s="34" t="s">
        <v>20</v>
      </c>
      <c r="H25" s="94"/>
      <c r="I25" s="38"/>
      <c r="J25" s="39">
        <f t="shared" si="0"/>
        <v>0</v>
      </c>
    </row>
    <row r="26" spans="2:10" ht="15.75" customHeight="1" x14ac:dyDescent="0.3">
      <c r="B26" s="33" t="s">
        <v>65</v>
      </c>
      <c r="C26" s="42" t="s">
        <v>66</v>
      </c>
      <c r="D26" s="35" t="s">
        <v>67</v>
      </c>
      <c r="E26" s="42" t="s">
        <v>68</v>
      </c>
      <c r="F26" s="36">
        <v>100</v>
      </c>
      <c r="G26" s="34" t="s">
        <v>20</v>
      </c>
      <c r="H26" s="94"/>
      <c r="I26" s="38"/>
      <c r="J26" s="39">
        <f t="shared" si="0"/>
        <v>0</v>
      </c>
    </row>
    <row r="27" spans="2:10" ht="15.75" customHeight="1" x14ac:dyDescent="0.3">
      <c r="B27" s="33" t="s">
        <v>69</v>
      </c>
      <c r="C27" s="42" t="s">
        <v>66</v>
      </c>
      <c r="D27" s="35" t="s">
        <v>70</v>
      </c>
      <c r="E27" s="42" t="s">
        <v>68</v>
      </c>
      <c r="F27" s="36">
        <v>100</v>
      </c>
      <c r="G27" s="34" t="s">
        <v>20</v>
      </c>
      <c r="H27" s="94"/>
      <c r="I27" s="38"/>
      <c r="J27" s="39">
        <f t="shared" si="0"/>
        <v>0</v>
      </c>
    </row>
    <row r="28" spans="2:10" ht="15.75" customHeight="1" x14ac:dyDescent="0.3">
      <c r="B28" s="33" t="s">
        <v>71</v>
      </c>
      <c r="C28" s="42" t="s">
        <v>72</v>
      </c>
      <c r="D28" s="35" t="s">
        <v>73</v>
      </c>
      <c r="E28" s="42" t="s">
        <v>74</v>
      </c>
      <c r="F28" s="36">
        <v>112</v>
      </c>
      <c r="G28" s="34" t="s">
        <v>20</v>
      </c>
      <c r="H28" s="94"/>
      <c r="I28" s="38"/>
      <c r="J28" s="39">
        <f t="shared" si="0"/>
        <v>0</v>
      </c>
    </row>
    <row r="29" spans="2:10" ht="15.75" customHeight="1" x14ac:dyDescent="0.3">
      <c r="B29" s="33" t="s">
        <v>75</v>
      </c>
      <c r="C29" s="34" t="s">
        <v>76</v>
      </c>
      <c r="D29" s="35" t="s">
        <v>77</v>
      </c>
      <c r="E29" s="34" t="s">
        <v>78</v>
      </c>
      <c r="F29" s="36">
        <v>51</v>
      </c>
      <c r="G29" s="34" t="s">
        <v>20</v>
      </c>
      <c r="H29" s="94"/>
      <c r="I29" s="38"/>
      <c r="J29" s="39">
        <f t="shared" si="0"/>
        <v>0</v>
      </c>
    </row>
    <row r="30" spans="2:10" ht="15.75" customHeight="1" x14ac:dyDescent="0.3">
      <c r="B30" s="33" t="s">
        <v>79</v>
      </c>
      <c r="C30" s="42" t="s">
        <v>80</v>
      </c>
      <c r="D30" s="35" t="s">
        <v>81</v>
      </c>
      <c r="E30" s="42" t="s">
        <v>82</v>
      </c>
      <c r="F30" s="36">
        <v>250</v>
      </c>
      <c r="G30" s="34" t="s">
        <v>20</v>
      </c>
      <c r="H30" s="94"/>
      <c r="I30" s="38"/>
      <c r="J30" s="39">
        <f t="shared" si="0"/>
        <v>0</v>
      </c>
    </row>
    <row r="31" spans="2:10" ht="15.75" customHeight="1" x14ac:dyDescent="0.3">
      <c r="B31" s="33" t="s">
        <v>83</v>
      </c>
      <c r="C31" s="34" t="s">
        <v>84</v>
      </c>
      <c r="D31" s="35" t="s">
        <v>85</v>
      </c>
      <c r="E31" s="34" t="s">
        <v>86</v>
      </c>
      <c r="F31" s="36">
        <v>22</v>
      </c>
      <c r="G31" s="34" t="s">
        <v>20</v>
      </c>
      <c r="H31" s="94"/>
      <c r="I31" s="38"/>
      <c r="J31" s="39">
        <f t="shared" si="0"/>
        <v>0</v>
      </c>
    </row>
    <row r="32" spans="2:10" ht="15.75" customHeight="1" x14ac:dyDescent="0.3">
      <c r="B32" s="33" t="s">
        <v>87</v>
      </c>
      <c r="C32" s="34" t="s">
        <v>84</v>
      </c>
      <c r="D32" s="35" t="s">
        <v>88</v>
      </c>
      <c r="E32" s="34" t="s">
        <v>86</v>
      </c>
      <c r="F32" s="36">
        <v>22</v>
      </c>
      <c r="G32" s="34" t="s">
        <v>20</v>
      </c>
      <c r="H32" s="94"/>
      <c r="I32" s="38"/>
      <c r="J32" s="39">
        <f t="shared" si="0"/>
        <v>0</v>
      </c>
    </row>
    <row r="33" spans="2:10" ht="15.75" customHeight="1" x14ac:dyDescent="0.3">
      <c r="B33" s="33" t="s">
        <v>89</v>
      </c>
      <c r="C33" s="34" t="s">
        <v>84</v>
      </c>
      <c r="D33" s="35" t="s">
        <v>90</v>
      </c>
      <c r="E33" s="34" t="s">
        <v>86</v>
      </c>
      <c r="F33" s="36">
        <v>146</v>
      </c>
      <c r="G33" s="34" t="s">
        <v>20</v>
      </c>
      <c r="H33" s="94"/>
      <c r="I33" s="38"/>
      <c r="J33" s="39">
        <f t="shared" si="0"/>
        <v>0</v>
      </c>
    </row>
    <row r="34" spans="2:10" ht="15.75" customHeight="1" x14ac:dyDescent="0.3">
      <c r="B34" s="33" t="s">
        <v>91</v>
      </c>
      <c r="C34" s="34" t="s">
        <v>84</v>
      </c>
      <c r="D34" s="35" t="s">
        <v>92</v>
      </c>
      <c r="E34" s="34" t="s">
        <v>93</v>
      </c>
      <c r="F34" s="36">
        <v>36</v>
      </c>
      <c r="G34" s="34" t="s">
        <v>20</v>
      </c>
      <c r="H34" s="94"/>
      <c r="I34" s="38"/>
      <c r="J34" s="39">
        <f t="shared" si="0"/>
        <v>0</v>
      </c>
    </row>
    <row r="35" spans="2:10" ht="15.75" customHeight="1" x14ac:dyDescent="0.3">
      <c r="B35" s="33" t="s">
        <v>94</v>
      </c>
      <c r="C35" s="44" t="s">
        <v>95</v>
      </c>
      <c r="D35" s="35" t="s">
        <v>96</v>
      </c>
      <c r="E35" s="44" t="s">
        <v>97</v>
      </c>
      <c r="F35" s="36">
        <v>12</v>
      </c>
      <c r="G35" s="34" t="s">
        <v>20</v>
      </c>
      <c r="H35" s="94"/>
      <c r="I35" s="38"/>
      <c r="J35" s="39">
        <f t="shared" si="0"/>
        <v>0</v>
      </c>
    </row>
    <row r="36" spans="2:10" ht="15.75" customHeight="1" x14ac:dyDescent="0.3">
      <c r="B36" s="33" t="s">
        <v>98</v>
      </c>
      <c r="C36" s="34" t="s">
        <v>99</v>
      </c>
      <c r="D36" s="35" t="s">
        <v>100</v>
      </c>
      <c r="E36" s="34" t="s">
        <v>101</v>
      </c>
      <c r="F36" s="36">
        <v>42</v>
      </c>
      <c r="G36" s="34" t="s">
        <v>20</v>
      </c>
      <c r="H36" s="94"/>
      <c r="I36" s="38"/>
      <c r="J36" s="39">
        <f t="shared" si="0"/>
        <v>0</v>
      </c>
    </row>
    <row r="37" spans="2:10" ht="15.75" customHeight="1" x14ac:dyDescent="0.3">
      <c r="B37" s="33" t="s">
        <v>102</v>
      </c>
      <c r="C37" s="45" t="s">
        <v>103</v>
      </c>
      <c r="D37" s="46" t="s">
        <v>104</v>
      </c>
      <c r="E37" s="47" t="s">
        <v>105</v>
      </c>
      <c r="F37" s="48">
        <v>36</v>
      </c>
      <c r="G37" s="34" t="s">
        <v>20</v>
      </c>
      <c r="H37" s="94"/>
      <c r="I37" s="38"/>
      <c r="J37" s="39">
        <f t="shared" si="0"/>
        <v>0</v>
      </c>
    </row>
    <row r="38" spans="2:10" ht="15.75" customHeight="1" x14ac:dyDescent="0.3">
      <c r="B38" s="33" t="s">
        <v>106</v>
      </c>
      <c r="C38" s="34" t="s">
        <v>107</v>
      </c>
      <c r="D38" s="35" t="s">
        <v>108</v>
      </c>
      <c r="E38" s="34" t="s">
        <v>109</v>
      </c>
      <c r="F38" s="36">
        <v>22</v>
      </c>
      <c r="G38" s="34" t="s">
        <v>20</v>
      </c>
      <c r="H38" s="94"/>
      <c r="I38" s="38"/>
      <c r="J38" s="39">
        <f t="shared" si="0"/>
        <v>0</v>
      </c>
    </row>
    <row r="39" spans="2:10" ht="15.75" customHeight="1" x14ac:dyDescent="0.3">
      <c r="B39" s="33" t="s">
        <v>110</v>
      </c>
      <c r="C39" s="34" t="s">
        <v>107</v>
      </c>
      <c r="D39" s="35" t="s">
        <v>111</v>
      </c>
      <c r="E39" s="34" t="s">
        <v>112</v>
      </c>
      <c r="F39" s="36">
        <v>66</v>
      </c>
      <c r="G39" s="34" t="s">
        <v>20</v>
      </c>
      <c r="H39" s="94"/>
      <c r="I39" s="38"/>
      <c r="J39" s="39">
        <f t="shared" si="0"/>
        <v>0</v>
      </c>
    </row>
    <row r="40" spans="2:10" ht="15.75" customHeight="1" x14ac:dyDescent="0.3">
      <c r="B40" s="33" t="s">
        <v>113</v>
      </c>
      <c r="C40" s="44" t="s">
        <v>107</v>
      </c>
      <c r="D40" s="35" t="s">
        <v>114</v>
      </c>
      <c r="E40" s="44" t="s">
        <v>112</v>
      </c>
      <c r="F40" s="36">
        <v>40</v>
      </c>
      <c r="G40" s="34" t="s">
        <v>20</v>
      </c>
      <c r="H40" s="94"/>
      <c r="I40" s="38"/>
      <c r="J40" s="39">
        <f t="shared" si="0"/>
        <v>0</v>
      </c>
    </row>
    <row r="41" spans="2:10" ht="15.75" customHeight="1" x14ac:dyDescent="0.3">
      <c r="B41" s="33" t="s">
        <v>115</v>
      </c>
      <c r="C41" s="49" t="s">
        <v>116</v>
      </c>
      <c r="D41" s="50" t="s">
        <v>117</v>
      </c>
      <c r="E41" s="49" t="s">
        <v>118</v>
      </c>
      <c r="F41" s="48">
        <v>20</v>
      </c>
      <c r="G41" s="34" t="s">
        <v>20</v>
      </c>
      <c r="H41" s="94"/>
      <c r="I41" s="38"/>
      <c r="J41" s="39">
        <f t="shared" si="0"/>
        <v>0</v>
      </c>
    </row>
    <row r="42" spans="2:10" ht="15.75" customHeight="1" x14ac:dyDescent="0.3">
      <c r="B42" s="33" t="s">
        <v>119</v>
      </c>
      <c r="C42" s="51" t="s">
        <v>120</v>
      </c>
      <c r="D42" s="35" t="s">
        <v>121</v>
      </c>
      <c r="E42" s="34" t="s">
        <v>122</v>
      </c>
      <c r="F42" s="36">
        <v>132</v>
      </c>
      <c r="G42" s="34" t="s">
        <v>20</v>
      </c>
      <c r="H42" s="94"/>
      <c r="I42" s="38"/>
      <c r="J42" s="39">
        <f t="shared" si="0"/>
        <v>0</v>
      </c>
    </row>
    <row r="43" spans="2:10" ht="15.75" customHeight="1" x14ac:dyDescent="0.3">
      <c r="B43" s="33" t="s">
        <v>123</v>
      </c>
      <c r="C43" s="34" t="s">
        <v>120</v>
      </c>
      <c r="D43" s="52" t="s">
        <v>124</v>
      </c>
      <c r="E43" s="51" t="s">
        <v>125</v>
      </c>
      <c r="F43" s="36">
        <v>75</v>
      </c>
      <c r="G43" s="34" t="s">
        <v>20</v>
      </c>
      <c r="H43" s="94"/>
      <c r="I43" s="38"/>
      <c r="J43" s="39">
        <f t="shared" si="0"/>
        <v>0</v>
      </c>
    </row>
    <row r="44" spans="2:10" ht="15.75" customHeight="1" x14ac:dyDescent="0.3">
      <c r="B44" s="33" t="s">
        <v>126</v>
      </c>
      <c r="C44" s="49" t="s">
        <v>120</v>
      </c>
      <c r="D44" s="50" t="s">
        <v>127</v>
      </c>
      <c r="E44" s="49" t="s">
        <v>125</v>
      </c>
      <c r="F44" s="48">
        <v>10</v>
      </c>
      <c r="G44" s="34" t="s">
        <v>20</v>
      </c>
      <c r="H44" s="94"/>
      <c r="I44" s="38"/>
      <c r="J44" s="39">
        <f t="shared" si="0"/>
        <v>0</v>
      </c>
    </row>
    <row r="45" spans="2:10" ht="15.75" customHeight="1" x14ac:dyDescent="0.3">
      <c r="B45" s="33" t="s">
        <v>128</v>
      </c>
      <c r="C45" s="53" t="s">
        <v>129</v>
      </c>
      <c r="D45" s="35" t="s">
        <v>130</v>
      </c>
      <c r="E45" s="34" t="s">
        <v>131</v>
      </c>
      <c r="F45" s="36">
        <v>18</v>
      </c>
      <c r="G45" s="34" t="s">
        <v>20</v>
      </c>
      <c r="H45" s="94"/>
      <c r="I45" s="38"/>
      <c r="J45" s="39">
        <f t="shared" si="0"/>
        <v>0</v>
      </c>
    </row>
    <row r="46" spans="2:10" ht="15.75" customHeight="1" x14ac:dyDescent="0.3">
      <c r="B46" s="33" t="s">
        <v>132</v>
      </c>
      <c r="C46" s="34" t="s">
        <v>133</v>
      </c>
      <c r="D46" s="35" t="s">
        <v>134</v>
      </c>
      <c r="E46" s="34" t="s">
        <v>135</v>
      </c>
      <c r="F46" s="36">
        <v>200</v>
      </c>
      <c r="G46" s="34" t="s">
        <v>20</v>
      </c>
      <c r="H46" s="94"/>
      <c r="I46" s="38"/>
      <c r="J46" s="39">
        <f t="shared" si="0"/>
        <v>0</v>
      </c>
    </row>
    <row r="47" spans="2:10" ht="15.75" customHeight="1" x14ac:dyDescent="0.3">
      <c r="B47" s="33" t="s">
        <v>136</v>
      </c>
      <c r="C47" s="42" t="s">
        <v>137</v>
      </c>
      <c r="D47" s="35" t="s">
        <v>138</v>
      </c>
      <c r="E47" s="42" t="s">
        <v>139</v>
      </c>
      <c r="F47" s="36">
        <v>106</v>
      </c>
      <c r="G47" s="34" t="s">
        <v>20</v>
      </c>
      <c r="H47" s="94"/>
      <c r="I47" s="38"/>
      <c r="J47" s="39">
        <f t="shared" si="0"/>
        <v>0</v>
      </c>
    </row>
    <row r="48" spans="2:10" ht="15.75" customHeight="1" x14ac:dyDescent="0.3">
      <c r="B48" s="33" t="s">
        <v>140</v>
      </c>
      <c r="C48" s="34" t="s">
        <v>141</v>
      </c>
      <c r="D48" s="89" t="s">
        <v>409</v>
      </c>
      <c r="E48" s="34" t="s">
        <v>142</v>
      </c>
      <c r="F48" s="36">
        <v>320</v>
      </c>
      <c r="G48" s="34" t="s">
        <v>20</v>
      </c>
      <c r="H48" s="94"/>
      <c r="I48" s="38"/>
      <c r="J48" s="39">
        <f t="shared" si="0"/>
        <v>0</v>
      </c>
    </row>
    <row r="49" spans="2:11" ht="15.75" customHeight="1" x14ac:dyDescent="0.3">
      <c r="B49" s="33" t="s">
        <v>143</v>
      </c>
      <c r="C49" s="54" t="s">
        <v>141</v>
      </c>
      <c r="D49" s="40" t="s">
        <v>144</v>
      </c>
      <c r="E49" s="55" t="s">
        <v>142</v>
      </c>
      <c r="F49" s="36">
        <v>21</v>
      </c>
      <c r="G49" s="34" t="s">
        <v>20</v>
      </c>
      <c r="H49" s="94"/>
      <c r="I49" s="38"/>
      <c r="J49" s="39">
        <f t="shared" si="0"/>
        <v>0</v>
      </c>
    </row>
    <row r="50" spans="2:11" ht="15.75" customHeight="1" x14ac:dyDescent="0.3">
      <c r="B50" s="33" t="s">
        <v>145</v>
      </c>
      <c r="C50" s="54" t="s">
        <v>146</v>
      </c>
      <c r="D50" s="40" t="s">
        <v>147</v>
      </c>
      <c r="E50" s="55" t="s">
        <v>148</v>
      </c>
      <c r="F50" s="36">
        <v>300</v>
      </c>
      <c r="G50" s="34" t="s">
        <v>20</v>
      </c>
      <c r="H50" s="94" t="s">
        <v>149</v>
      </c>
      <c r="I50" s="38"/>
      <c r="J50" s="39">
        <f t="shared" si="0"/>
        <v>0</v>
      </c>
    </row>
    <row r="51" spans="2:11" ht="15.75" customHeight="1" x14ac:dyDescent="0.3">
      <c r="B51" s="33" t="s">
        <v>150</v>
      </c>
      <c r="C51" s="34" t="s">
        <v>146</v>
      </c>
      <c r="D51" s="35" t="s">
        <v>151</v>
      </c>
      <c r="E51" s="34" t="s">
        <v>148</v>
      </c>
      <c r="F51" s="36">
        <v>300</v>
      </c>
      <c r="G51" s="34" t="s">
        <v>20</v>
      </c>
      <c r="H51" s="94"/>
      <c r="I51" s="38"/>
      <c r="J51" s="39">
        <f t="shared" si="0"/>
        <v>0</v>
      </c>
    </row>
    <row r="52" spans="2:11" ht="15.75" customHeight="1" x14ac:dyDescent="0.3">
      <c r="B52" s="33" t="s">
        <v>152</v>
      </c>
      <c r="C52" s="34" t="s">
        <v>146</v>
      </c>
      <c r="D52" s="35" t="s">
        <v>153</v>
      </c>
      <c r="E52" s="34" t="s">
        <v>148</v>
      </c>
      <c r="F52" s="36">
        <v>300</v>
      </c>
      <c r="G52" s="34" t="s">
        <v>20</v>
      </c>
      <c r="H52" s="94"/>
      <c r="I52" s="38"/>
      <c r="J52" s="39">
        <f t="shared" si="0"/>
        <v>0</v>
      </c>
    </row>
    <row r="53" spans="2:11" ht="15.75" customHeight="1" x14ac:dyDescent="0.3">
      <c r="B53" s="33" t="s">
        <v>154</v>
      </c>
      <c r="C53" s="34" t="s">
        <v>146</v>
      </c>
      <c r="D53" s="35" t="s">
        <v>155</v>
      </c>
      <c r="E53" s="34" t="s">
        <v>148</v>
      </c>
      <c r="F53" s="36">
        <v>300</v>
      </c>
      <c r="G53" s="34" t="s">
        <v>20</v>
      </c>
      <c r="H53" s="94"/>
      <c r="I53" s="38"/>
      <c r="J53" s="39">
        <f t="shared" si="0"/>
        <v>0</v>
      </c>
    </row>
    <row r="54" spans="2:11" ht="15.75" customHeight="1" x14ac:dyDescent="0.3">
      <c r="B54" s="33" t="s">
        <v>156</v>
      </c>
      <c r="C54" s="34" t="s">
        <v>146</v>
      </c>
      <c r="D54" s="35" t="s">
        <v>157</v>
      </c>
      <c r="E54" s="34" t="s">
        <v>148</v>
      </c>
      <c r="F54" s="36">
        <v>300</v>
      </c>
      <c r="G54" s="34" t="s">
        <v>20</v>
      </c>
      <c r="H54" s="94"/>
      <c r="I54" s="38"/>
      <c r="J54" s="39">
        <f t="shared" si="0"/>
        <v>0</v>
      </c>
    </row>
    <row r="55" spans="2:11" ht="15.75" customHeight="1" x14ac:dyDescent="0.3">
      <c r="B55" s="33" t="s">
        <v>158</v>
      </c>
      <c r="C55" s="34" t="s">
        <v>146</v>
      </c>
      <c r="D55" s="35" t="s">
        <v>159</v>
      </c>
      <c r="E55" s="34" t="s">
        <v>148</v>
      </c>
      <c r="F55" s="36">
        <v>300</v>
      </c>
      <c r="G55" s="34" t="s">
        <v>20</v>
      </c>
      <c r="H55" s="94"/>
      <c r="I55" s="38"/>
      <c r="J55" s="39">
        <f t="shared" si="0"/>
        <v>0</v>
      </c>
      <c r="K55" s="112"/>
    </row>
    <row r="56" spans="2:11" ht="15.75" customHeight="1" x14ac:dyDescent="0.3">
      <c r="B56" s="95" t="s">
        <v>410</v>
      </c>
      <c r="C56" s="95"/>
      <c r="D56" s="95"/>
      <c r="E56" s="95"/>
      <c r="F56" s="95"/>
      <c r="G56" s="95"/>
      <c r="H56" s="56"/>
      <c r="I56" s="56"/>
      <c r="J56" s="57"/>
    </row>
    <row r="57" spans="2:11" ht="15.75" customHeight="1" x14ac:dyDescent="0.3">
      <c r="B57" s="96" t="s">
        <v>412</v>
      </c>
      <c r="C57" s="96"/>
      <c r="D57" s="96"/>
      <c r="E57" s="96"/>
      <c r="F57" s="96"/>
      <c r="G57" s="96"/>
      <c r="H57" s="34"/>
      <c r="I57" s="54"/>
      <c r="J57" s="34"/>
    </row>
    <row r="58" spans="2:11" ht="15.75" customHeight="1" x14ac:dyDescent="0.3">
      <c r="B58" s="33" t="s">
        <v>160</v>
      </c>
      <c r="C58" s="44" t="s">
        <v>95</v>
      </c>
      <c r="D58" s="35" t="s">
        <v>96</v>
      </c>
      <c r="E58" s="44" t="s">
        <v>97</v>
      </c>
      <c r="F58" s="36">
        <v>66</v>
      </c>
      <c r="G58" s="97" t="s">
        <v>161</v>
      </c>
      <c r="H58" s="94" t="s">
        <v>21</v>
      </c>
      <c r="I58" s="38"/>
      <c r="J58" s="39">
        <f>ROUND(F58*I58,2)</f>
        <v>0</v>
      </c>
    </row>
    <row r="59" spans="2:11" ht="15.75" customHeight="1" x14ac:dyDescent="0.3">
      <c r="B59" s="33" t="s">
        <v>162</v>
      </c>
      <c r="C59" s="34" t="s">
        <v>107</v>
      </c>
      <c r="D59" s="35" t="s">
        <v>111</v>
      </c>
      <c r="E59" s="34" t="s">
        <v>112</v>
      </c>
      <c r="F59" s="36">
        <v>33</v>
      </c>
      <c r="G59" s="97"/>
      <c r="H59" s="94"/>
      <c r="I59" s="38"/>
      <c r="J59" s="39">
        <f>ROUND(F59*I59,2)</f>
        <v>0</v>
      </c>
    </row>
    <row r="60" spans="2:11" ht="15.75" customHeight="1" x14ac:dyDescent="0.3">
      <c r="B60" s="33" t="s">
        <v>163</v>
      </c>
      <c r="C60" s="34" t="s">
        <v>95</v>
      </c>
      <c r="D60" s="35" t="s">
        <v>164</v>
      </c>
      <c r="E60" s="44" t="s">
        <v>97</v>
      </c>
      <c r="F60" s="36">
        <v>33</v>
      </c>
      <c r="G60" s="97"/>
      <c r="H60" s="94"/>
      <c r="I60" s="38"/>
      <c r="J60" s="39">
        <f>ROUND(F60*I60,2)</f>
        <v>0</v>
      </c>
    </row>
    <row r="61" spans="2:11" ht="15.75" customHeight="1" x14ac:dyDescent="0.3">
      <c r="B61" s="33" t="s">
        <v>165</v>
      </c>
      <c r="C61" s="34" t="s">
        <v>166</v>
      </c>
      <c r="D61" s="35" t="s">
        <v>167</v>
      </c>
      <c r="E61" s="34" t="s">
        <v>168</v>
      </c>
      <c r="F61" s="36">
        <v>33</v>
      </c>
      <c r="G61" s="97"/>
      <c r="H61" s="94"/>
      <c r="I61" s="38"/>
      <c r="J61" s="39">
        <f>ROUND(F61*I61,2)</f>
        <v>0</v>
      </c>
      <c r="K61" s="112"/>
    </row>
    <row r="62" spans="2:11" ht="15.75" customHeight="1" x14ac:dyDescent="0.3">
      <c r="B62" s="96" t="s">
        <v>411</v>
      </c>
      <c r="C62" s="96"/>
      <c r="D62" s="96"/>
      <c r="E62" s="96"/>
      <c r="F62" s="96"/>
      <c r="G62" s="96"/>
      <c r="H62" s="34"/>
      <c r="I62" s="54"/>
      <c r="J62" s="34"/>
    </row>
    <row r="63" spans="2:11" ht="15.75" customHeight="1" x14ac:dyDescent="0.3">
      <c r="B63" s="33" t="s">
        <v>169</v>
      </c>
      <c r="C63" s="44" t="s">
        <v>95</v>
      </c>
      <c r="D63" s="35" t="s">
        <v>96</v>
      </c>
      <c r="E63" s="44" t="s">
        <v>97</v>
      </c>
      <c r="F63" s="36">
        <v>55</v>
      </c>
      <c r="G63" s="97" t="s">
        <v>161</v>
      </c>
      <c r="H63" s="94" t="s">
        <v>21</v>
      </c>
      <c r="I63" s="38"/>
      <c r="J63" s="39">
        <f>ROUND(F63*I63,2)</f>
        <v>0</v>
      </c>
    </row>
    <row r="64" spans="2:11" ht="15.75" customHeight="1" x14ac:dyDescent="0.3">
      <c r="B64" s="33" t="s">
        <v>170</v>
      </c>
      <c r="C64" s="34" t="s">
        <v>95</v>
      </c>
      <c r="D64" s="35" t="s">
        <v>164</v>
      </c>
      <c r="E64" s="44" t="s">
        <v>97</v>
      </c>
      <c r="F64" s="36">
        <v>55</v>
      </c>
      <c r="G64" s="97"/>
      <c r="H64" s="94"/>
      <c r="I64" s="38"/>
      <c r="J64" s="39">
        <f>ROUND(F64*I64,2)</f>
        <v>0</v>
      </c>
    </row>
    <row r="65" spans="2:10" ht="15.75" customHeight="1" x14ac:dyDescent="0.3">
      <c r="B65" s="33" t="s">
        <v>171</v>
      </c>
      <c r="C65" s="34" t="s">
        <v>76</v>
      </c>
      <c r="D65" s="35" t="s">
        <v>77</v>
      </c>
      <c r="E65" s="34" t="s">
        <v>78</v>
      </c>
      <c r="F65" s="36">
        <v>55</v>
      </c>
      <c r="G65" s="97"/>
      <c r="H65" s="94"/>
      <c r="I65" s="38"/>
      <c r="J65" s="39">
        <f>ROUND(F65*I65,2)</f>
        <v>0</v>
      </c>
    </row>
    <row r="66" spans="2:10" ht="15.75" customHeight="1" x14ac:dyDescent="0.3">
      <c r="B66" s="33" t="s">
        <v>172</v>
      </c>
      <c r="C66" s="34" t="s">
        <v>107</v>
      </c>
      <c r="D66" s="35" t="s">
        <v>111</v>
      </c>
      <c r="E66" s="34" t="s">
        <v>112</v>
      </c>
      <c r="F66" s="36">
        <v>55</v>
      </c>
      <c r="G66" s="97"/>
      <c r="H66" s="94"/>
      <c r="I66" s="38"/>
      <c r="J66" s="39">
        <f>ROUND(F66*I66,2)</f>
        <v>0</v>
      </c>
    </row>
    <row r="67" spans="2:10" ht="15.75" customHeight="1" x14ac:dyDescent="0.3">
      <c r="B67" s="33" t="s">
        <v>173</v>
      </c>
      <c r="C67" s="42" t="s">
        <v>72</v>
      </c>
      <c r="D67" s="35" t="s">
        <v>73</v>
      </c>
      <c r="E67" s="42" t="s">
        <v>74</v>
      </c>
      <c r="F67" s="36">
        <v>55</v>
      </c>
      <c r="G67" s="97"/>
      <c r="H67" s="94"/>
      <c r="I67" s="38"/>
      <c r="J67" s="39">
        <f>ROUND(F67*I67,2)</f>
        <v>0</v>
      </c>
    </row>
    <row r="68" spans="2:10" ht="15.75" customHeight="1" x14ac:dyDescent="0.3">
      <c r="B68" s="96" t="s">
        <v>413</v>
      </c>
      <c r="C68" s="96"/>
      <c r="D68" s="96"/>
      <c r="E68" s="96"/>
      <c r="F68" s="96"/>
      <c r="G68" s="96"/>
      <c r="H68" s="34"/>
      <c r="I68" s="54"/>
      <c r="J68" s="34"/>
    </row>
    <row r="69" spans="2:10" ht="15.75" customHeight="1" x14ac:dyDescent="0.3">
      <c r="B69" s="33" t="s">
        <v>174</v>
      </c>
      <c r="C69" s="44" t="s">
        <v>95</v>
      </c>
      <c r="D69" s="35" t="s">
        <v>96</v>
      </c>
      <c r="E69" s="44" t="s">
        <v>97</v>
      </c>
      <c r="F69" s="36">
        <v>66</v>
      </c>
      <c r="G69" s="97" t="s">
        <v>161</v>
      </c>
      <c r="H69" s="94" t="s">
        <v>21</v>
      </c>
      <c r="I69" s="38"/>
      <c r="J69" s="39">
        <f>ROUND(F69*I69,2)</f>
        <v>0</v>
      </c>
    </row>
    <row r="70" spans="2:10" ht="15.75" customHeight="1" x14ac:dyDescent="0.3">
      <c r="B70" s="33" t="s">
        <v>175</v>
      </c>
      <c r="C70" s="34" t="s">
        <v>95</v>
      </c>
      <c r="D70" s="35" t="s">
        <v>176</v>
      </c>
      <c r="E70" s="44" t="s">
        <v>97</v>
      </c>
      <c r="F70" s="36">
        <v>33</v>
      </c>
      <c r="G70" s="97"/>
      <c r="H70" s="94"/>
      <c r="I70" s="38"/>
      <c r="J70" s="39">
        <f>ROUND(F70*I70,2)</f>
        <v>0</v>
      </c>
    </row>
    <row r="71" spans="2:10" ht="15.75" customHeight="1" x14ac:dyDescent="0.3">
      <c r="B71" s="33" t="s">
        <v>177</v>
      </c>
      <c r="C71" s="42" t="s">
        <v>72</v>
      </c>
      <c r="D71" s="35" t="s">
        <v>73</v>
      </c>
      <c r="E71" s="42" t="s">
        <v>74</v>
      </c>
      <c r="F71" s="36">
        <v>33</v>
      </c>
      <c r="G71" s="97"/>
      <c r="H71" s="94"/>
      <c r="I71" s="38"/>
      <c r="J71" s="39">
        <f>ROUND(F71*I71,2)</f>
        <v>0</v>
      </c>
    </row>
    <row r="72" spans="2:10" ht="15.75" customHeight="1" x14ac:dyDescent="0.3">
      <c r="B72" s="33" t="s">
        <v>178</v>
      </c>
      <c r="C72" s="34" t="s">
        <v>107</v>
      </c>
      <c r="D72" s="35" t="s">
        <v>108</v>
      </c>
      <c r="E72" s="34" t="s">
        <v>109</v>
      </c>
      <c r="F72" s="36">
        <v>33</v>
      </c>
      <c r="G72" s="97"/>
      <c r="H72" s="94"/>
      <c r="I72" s="38"/>
      <c r="J72" s="39">
        <f>ROUND(F72*I72,2)</f>
        <v>0</v>
      </c>
    </row>
    <row r="73" spans="2:10" ht="15.75" customHeight="1" x14ac:dyDescent="0.3">
      <c r="B73" s="98" t="s">
        <v>414</v>
      </c>
      <c r="C73" s="98"/>
      <c r="D73" s="98"/>
      <c r="E73" s="98"/>
      <c r="F73" s="98"/>
      <c r="G73" s="98"/>
      <c r="H73" s="34"/>
      <c r="I73" s="54"/>
      <c r="J73" s="34"/>
    </row>
    <row r="74" spans="2:10" ht="15.75" customHeight="1" x14ac:dyDescent="0.3">
      <c r="B74" s="58" t="s">
        <v>179</v>
      </c>
      <c r="C74" s="44" t="s">
        <v>95</v>
      </c>
      <c r="D74" s="35" t="s">
        <v>96</v>
      </c>
      <c r="E74" s="44" t="s">
        <v>97</v>
      </c>
      <c r="F74" s="36">
        <v>16</v>
      </c>
      <c r="G74" s="97" t="s">
        <v>161</v>
      </c>
      <c r="H74" s="94" t="s">
        <v>21</v>
      </c>
      <c r="I74" s="38"/>
      <c r="J74" s="39">
        <f>ROUND(F74*I74,2)</f>
        <v>0</v>
      </c>
    </row>
    <row r="75" spans="2:10" ht="15.75" customHeight="1" x14ac:dyDescent="0.3">
      <c r="B75" s="58" t="s">
        <v>180</v>
      </c>
      <c r="C75" s="44" t="s">
        <v>95</v>
      </c>
      <c r="D75" s="35" t="s">
        <v>176</v>
      </c>
      <c r="E75" s="44" t="s">
        <v>97</v>
      </c>
      <c r="F75" s="36">
        <v>32</v>
      </c>
      <c r="G75" s="97"/>
      <c r="H75" s="94"/>
      <c r="I75" s="38"/>
      <c r="J75" s="39">
        <f>ROUND(F75*I75,2)</f>
        <v>0</v>
      </c>
    </row>
    <row r="76" spans="2:10" ht="15.75" customHeight="1" x14ac:dyDescent="0.3">
      <c r="B76" s="58" t="s">
        <v>181</v>
      </c>
      <c r="C76" s="42" t="s">
        <v>56</v>
      </c>
      <c r="D76" s="35" t="s">
        <v>57</v>
      </c>
      <c r="E76" s="42" t="s">
        <v>58</v>
      </c>
      <c r="F76" s="36">
        <v>8</v>
      </c>
      <c r="G76" s="97"/>
      <c r="H76" s="94"/>
      <c r="I76" s="38"/>
      <c r="J76" s="39">
        <f>ROUND(F76*I76,2)</f>
        <v>0</v>
      </c>
    </row>
    <row r="77" spans="2:10" ht="15.75" customHeight="1" x14ac:dyDescent="0.3">
      <c r="B77" s="58" t="s">
        <v>182</v>
      </c>
      <c r="C77" s="34" t="s">
        <v>107</v>
      </c>
      <c r="D77" s="35" t="s">
        <v>108</v>
      </c>
      <c r="E77" s="34" t="s">
        <v>109</v>
      </c>
      <c r="F77" s="36">
        <v>16</v>
      </c>
      <c r="G77" s="97"/>
      <c r="H77" s="94"/>
      <c r="I77" s="38"/>
      <c r="J77" s="39">
        <f>ROUND(F77*I77,2)</f>
        <v>0</v>
      </c>
    </row>
    <row r="78" spans="2:10" ht="15.75" customHeight="1" x14ac:dyDescent="0.3">
      <c r="B78" s="96" t="s">
        <v>415</v>
      </c>
      <c r="C78" s="96"/>
      <c r="D78" s="96"/>
      <c r="E78" s="96"/>
      <c r="F78" s="96"/>
      <c r="G78" s="96"/>
      <c r="H78" s="34"/>
      <c r="I78" s="54"/>
      <c r="J78" s="34"/>
    </row>
    <row r="79" spans="2:10" ht="15.75" customHeight="1" x14ac:dyDescent="0.3">
      <c r="B79" s="33" t="s">
        <v>183</v>
      </c>
      <c r="C79" s="44" t="s">
        <v>95</v>
      </c>
      <c r="D79" s="35" t="s">
        <v>96</v>
      </c>
      <c r="E79" s="44" t="s">
        <v>97</v>
      </c>
      <c r="F79" s="36">
        <v>210</v>
      </c>
      <c r="G79" s="99" t="s">
        <v>161</v>
      </c>
      <c r="H79" s="100" t="s">
        <v>21</v>
      </c>
      <c r="I79" s="38"/>
      <c r="J79" s="39">
        <f>ROUND(F79*I79,2)</f>
        <v>0</v>
      </c>
    </row>
    <row r="80" spans="2:10" ht="15.75" customHeight="1" x14ac:dyDescent="0.3">
      <c r="B80" s="33" t="s">
        <v>184</v>
      </c>
      <c r="C80" s="34" t="s">
        <v>95</v>
      </c>
      <c r="D80" s="35" t="s">
        <v>164</v>
      </c>
      <c r="E80" s="44" t="s">
        <v>97</v>
      </c>
      <c r="F80" s="36">
        <v>210</v>
      </c>
      <c r="G80" s="99"/>
      <c r="H80" s="100"/>
      <c r="I80" s="38"/>
      <c r="J80" s="39">
        <f>ROUND(F80*I80,2)</f>
        <v>0</v>
      </c>
    </row>
    <row r="81" spans="2:10" ht="15.75" customHeight="1" x14ac:dyDescent="0.3">
      <c r="B81" s="33" t="s">
        <v>185</v>
      </c>
      <c r="C81" s="34" t="s">
        <v>76</v>
      </c>
      <c r="D81" s="35" t="s">
        <v>77</v>
      </c>
      <c r="E81" s="34" t="s">
        <v>78</v>
      </c>
      <c r="F81" s="36">
        <v>140</v>
      </c>
      <c r="G81" s="99"/>
      <c r="H81" s="100"/>
      <c r="I81" s="38"/>
      <c r="J81" s="39">
        <f>ROUND(F81*I81,2)</f>
        <v>0</v>
      </c>
    </row>
    <row r="82" spans="2:10" ht="15.75" customHeight="1" x14ac:dyDescent="0.3">
      <c r="B82" s="33" t="s">
        <v>186</v>
      </c>
      <c r="C82" s="34" t="s">
        <v>107</v>
      </c>
      <c r="D82" s="35" t="s">
        <v>111</v>
      </c>
      <c r="E82" s="34" t="s">
        <v>112</v>
      </c>
      <c r="F82" s="36">
        <v>140</v>
      </c>
      <c r="G82" s="99"/>
      <c r="H82" s="100"/>
      <c r="I82" s="38"/>
      <c r="J82" s="39">
        <f>ROUND(F82*I82,2)</f>
        <v>0</v>
      </c>
    </row>
    <row r="83" spans="2:10" ht="15.75" customHeight="1" x14ac:dyDescent="0.3">
      <c r="B83" s="96" t="s">
        <v>416</v>
      </c>
      <c r="C83" s="96"/>
      <c r="D83" s="96"/>
      <c r="E83" s="96"/>
      <c r="F83" s="96"/>
      <c r="G83" s="96"/>
      <c r="H83" s="59"/>
      <c r="I83" s="59"/>
      <c r="J83" s="34"/>
    </row>
    <row r="84" spans="2:10" ht="15.75" customHeight="1" x14ac:dyDescent="0.3">
      <c r="B84" s="33" t="s">
        <v>187</v>
      </c>
      <c r="C84" s="34" t="s">
        <v>95</v>
      </c>
      <c r="D84" s="35" t="s">
        <v>164</v>
      </c>
      <c r="E84" s="44" t="s">
        <v>97</v>
      </c>
      <c r="F84" s="36">
        <v>204</v>
      </c>
      <c r="G84" s="101" t="s">
        <v>161</v>
      </c>
      <c r="H84" s="94" t="s">
        <v>21</v>
      </c>
      <c r="I84" s="38"/>
      <c r="J84" s="39">
        <f>ROUND(F84*I84,2)</f>
        <v>0</v>
      </c>
    </row>
    <row r="85" spans="2:10" ht="15.75" customHeight="1" x14ac:dyDescent="0.3">
      <c r="B85" s="33" t="s">
        <v>188</v>
      </c>
      <c r="C85" s="34" t="s">
        <v>95</v>
      </c>
      <c r="D85" s="35" t="s">
        <v>176</v>
      </c>
      <c r="E85" s="44" t="s">
        <v>97</v>
      </c>
      <c r="F85" s="36">
        <v>204</v>
      </c>
      <c r="G85" s="101"/>
      <c r="H85" s="94"/>
      <c r="I85" s="38"/>
      <c r="J85" s="39">
        <f>ROUND(F85*I85,2)</f>
        <v>0</v>
      </c>
    </row>
    <row r="86" spans="2:10" ht="15.75" customHeight="1" x14ac:dyDescent="0.3">
      <c r="B86" s="33" t="s">
        <v>189</v>
      </c>
      <c r="C86" s="34" t="s">
        <v>76</v>
      </c>
      <c r="D86" s="35" t="s">
        <v>77</v>
      </c>
      <c r="E86" s="34" t="s">
        <v>78</v>
      </c>
      <c r="F86" s="36">
        <v>136</v>
      </c>
      <c r="G86" s="101"/>
      <c r="H86" s="94"/>
      <c r="I86" s="38"/>
      <c r="J86" s="39">
        <f>ROUND(F86*I86,2)</f>
        <v>0</v>
      </c>
    </row>
    <row r="87" spans="2:10" ht="15.75" customHeight="1" x14ac:dyDescent="0.3">
      <c r="B87" s="33" t="s">
        <v>190</v>
      </c>
      <c r="C87" s="34" t="s">
        <v>191</v>
      </c>
      <c r="D87" s="35" t="s">
        <v>192</v>
      </c>
      <c r="E87" s="34" t="s">
        <v>193</v>
      </c>
      <c r="F87" s="36">
        <v>136</v>
      </c>
      <c r="G87" s="101"/>
      <c r="H87" s="94"/>
      <c r="I87" s="38"/>
      <c r="J87" s="39">
        <f>ROUND(F87*I87,2)</f>
        <v>0</v>
      </c>
    </row>
    <row r="88" spans="2:10" ht="15.75" customHeight="1" x14ac:dyDescent="0.3">
      <c r="B88" s="96" t="s">
        <v>417</v>
      </c>
      <c r="C88" s="96"/>
      <c r="D88" s="96"/>
      <c r="E88" s="96"/>
      <c r="F88" s="96"/>
      <c r="G88" s="96"/>
      <c r="H88" s="34"/>
      <c r="I88" s="34"/>
      <c r="J88" s="34"/>
    </row>
    <row r="89" spans="2:10" ht="15.75" customHeight="1" x14ac:dyDescent="0.3">
      <c r="B89" s="33" t="s">
        <v>194</v>
      </c>
      <c r="C89" s="44" t="s">
        <v>95</v>
      </c>
      <c r="D89" s="35" t="s">
        <v>96</v>
      </c>
      <c r="E89" s="44" t="s">
        <v>97</v>
      </c>
      <c r="F89" s="36">
        <v>12</v>
      </c>
      <c r="G89" s="97" t="s">
        <v>161</v>
      </c>
      <c r="H89" s="102" t="s">
        <v>21</v>
      </c>
      <c r="I89" s="38"/>
      <c r="J89" s="39">
        <f>ROUND(F89*I89,2)</f>
        <v>0</v>
      </c>
    </row>
    <row r="90" spans="2:10" ht="15.75" customHeight="1" x14ac:dyDescent="0.3">
      <c r="B90" s="33" t="s">
        <v>195</v>
      </c>
      <c r="C90" s="34" t="s">
        <v>95</v>
      </c>
      <c r="D90" s="35" t="s">
        <v>164</v>
      </c>
      <c r="E90" s="44" t="s">
        <v>97</v>
      </c>
      <c r="F90" s="36">
        <v>12</v>
      </c>
      <c r="G90" s="97"/>
      <c r="H90" s="102"/>
      <c r="I90" s="38"/>
      <c r="J90" s="39">
        <f>ROUND(F90*I90,2)</f>
        <v>0</v>
      </c>
    </row>
    <row r="91" spans="2:10" ht="15.75" customHeight="1" x14ac:dyDescent="0.3">
      <c r="B91" s="33" t="s">
        <v>196</v>
      </c>
      <c r="C91" s="34" t="s">
        <v>76</v>
      </c>
      <c r="D91" s="35" t="s">
        <v>77</v>
      </c>
      <c r="E91" s="34" t="s">
        <v>78</v>
      </c>
      <c r="F91" s="36">
        <v>12</v>
      </c>
      <c r="G91" s="97"/>
      <c r="H91" s="102"/>
      <c r="I91" s="38"/>
      <c r="J91" s="39">
        <f>ROUND(F91*I91,2)</f>
        <v>0</v>
      </c>
    </row>
    <row r="92" spans="2:10" ht="15.75" customHeight="1" x14ac:dyDescent="0.3">
      <c r="B92" s="33" t="s">
        <v>197</v>
      </c>
      <c r="C92" s="34" t="s">
        <v>107</v>
      </c>
      <c r="D92" s="35" t="s">
        <v>111</v>
      </c>
      <c r="E92" s="34" t="s">
        <v>112</v>
      </c>
      <c r="F92" s="36">
        <v>12</v>
      </c>
      <c r="G92" s="97"/>
      <c r="H92" s="102"/>
      <c r="I92" s="38"/>
      <c r="J92" s="39">
        <f>ROUND(F92*I92,2)</f>
        <v>0</v>
      </c>
    </row>
    <row r="93" spans="2:10" ht="15.75" customHeight="1" x14ac:dyDescent="0.3">
      <c r="B93" s="60" t="s">
        <v>198</v>
      </c>
      <c r="C93" s="61" t="s">
        <v>137</v>
      </c>
      <c r="D93" s="62" t="s">
        <v>138</v>
      </c>
      <c r="E93" s="61" t="s">
        <v>139</v>
      </c>
      <c r="F93" s="63">
        <v>12</v>
      </c>
      <c r="G93" s="97"/>
      <c r="H93" s="102"/>
      <c r="I93" s="38"/>
      <c r="J93" s="39">
        <f>ROUND(F93*I93,2)</f>
        <v>0</v>
      </c>
    </row>
    <row r="94" spans="2:10" ht="16.5" customHeight="1" x14ac:dyDescent="0.3">
      <c r="B94" s="103" t="s">
        <v>418</v>
      </c>
      <c r="C94" s="103"/>
      <c r="D94" s="103"/>
      <c r="E94" s="103"/>
      <c r="F94" s="103"/>
      <c r="G94" s="103"/>
      <c r="H94" s="103"/>
      <c r="I94" s="103"/>
      <c r="J94" s="64">
        <f>SUM(J11:J93)</f>
        <v>0</v>
      </c>
    </row>
    <row r="95" spans="2:10" ht="16.5" customHeight="1" x14ac:dyDescent="0.3">
      <c r="B95" s="104" t="s">
        <v>199</v>
      </c>
      <c r="C95" s="104"/>
      <c r="D95" s="104"/>
      <c r="E95" s="104"/>
      <c r="F95" s="104"/>
      <c r="G95" s="104"/>
      <c r="H95" s="65"/>
      <c r="I95" s="65"/>
      <c r="J95" s="66"/>
    </row>
    <row r="96" spans="2:10" ht="15.75" customHeight="1" x14ac:dyDescent="0.3">
      <c r="B96" s="33" t="s">
        <v>200</v>
      </c>
      <c r="C96" s="67" t="s">
        <v>201</v>
      </c>
      <c r="D96" s="68" t="s">
        <v>202</v>
      </c>
      <c r="E96" s="67" t="s">
        <v>203</v>
      </c>
      <c r="F96" s="36">
        <v>16</v>
      </c>
      <c r="G96" s="34" t="s">
        <v>20</v>
      </c>
      <c r="H96" s="94" t="s">
        <v>21</v>
      </c>
      <c r="I96" s="38"/>
      <c r="J96" s="39">
        <f t="shared" ref="J96:J110" si="1">ROUND(F96*I96,2)</f>
        <v>0</v>
      </c>
    </row>
    <row r="97" spans="2:10" ht="15.75" customHeight="1" x14ac:dyDescent="0.3">
      <c r="B97" s="33" t="s">
        <v>204</v>
      </c>
      <c r="C97" s="67" t="s">
        <v>56</v>
      </c>
      <c r="D97" s="68" t="s">
        <v>205</v>
      </c>
      <c r="E97" s="67" t="s">
        <v>206</v>
      </c>
      <c r="F97" s="36">
        <v>16</v>
      </c>
      <c r="G97" s="34" t="s">
        <v>20</v>
      </c>
      <c r="H97" s="94"/>
      <c r="I97" s="38"/>
      <c r="J97" s="39">
        <f t="shared" si="1"/>
        <v>0</v>
      </c>
    </row>
    <row r="98" spans="2:10" ht="15.75" customHeight="1" x14ac:dyDescent="0.3">
      <c r="B98" s="33" t="s">
        <v>207</v>
      </c>
      <c r="C98" s="67" t="s">
        <v>420</v>
      </c>
      <c r="D98" s="90" t="s">
        <v>419</v>
      </c>
      <c r="E98" s="67" t="s">
        <v>209</v>
      </c>
      <c r="F98" s="36">
        <v>16</v>
      </c>
      <c r="G98" s="34" t="s">
        <v>20</v>
      </c>
      <c r="H98" s="94"/>
      <c r="I98" s="38"/>
      <c r="J98" s="39">
        <f t="shared" si="1"/>
        <v>0</v>
      </c>
    </row>
    <row r="99" spans="2:10" ht="15.75" customHeight="1" x14ac:dyDescent="0.3">
      <c r="B99" s="33" t="s">
        <v>210</v>
      </c>
      <c r="C99" s="67" t="s">
        <v>66</v>
      </c>
      <c r="D99" s="68" t="s">
        <v>211</v>
      </c>
      <c r="E99" s="67" t="s">
        <v>68</v>
      </c>
      <c r="F99" s="36">
        <v>16</v>
      </c>
      <c r="G99" s="34" t="s">
        <v>20</v>
      </c>
      <c r="H99" s="94"/>
      <c r="I99" s="38"/>
      <c r="J99" s="39">
        <f t="shared" si="1"/>
        <v>0</v>
      </c>
    </row>
    <row r="100" spans="2:10" ht="15.75" customHeight="1" x14ac:dyDescent="0.3">
      <c r="B100" s="33" t="s">
        <v>212</v>
      </c>
      <c r="C100" s="67" t="s">
        <v>66</v>
      </c>
      <c r="D100" s="68" t="s">
        <v>213</v>
      </c>
      <c r="E100" s="67" t="s">
        <v>68</v>
      </c>
      <c r="F100" s="36">
        <v>16</v>
      </c>
      <c r="G100" s="34" t="s">
        <v>20</v>
      </c>
      <c r="H100" s="94"/>
      <c r="I100" s="38"/>
      <c r="J100" s="39">
        <f t="shared" si="1"/>
        <v>0</v>
      </c>
    </row>
    <row r="101" spans="2:10" ht="15.75" customHeight="1" x14ac:dyDescent="0.3">
      <c r="B101" s="33" t="s">
        <v>214</v>
      </c>
      <c r="C101" s="67" t="s">
        <v>72</v>
      </c>
      <c r="D101" s="68" t="s">
        <v>215</v>
      </c>
      <c r="E101" s="67" t="s">
        <v>74</v>
      </c>
      <c r="F101" s="36">
        <v>12</v>
      </c>
      <c r="G101" s="34" t="s">
        <v>20</v>
      </c>
      <c r="H101" s="94"/>
      <c r="I101" s="38"/>
      <c r="J101" s="39">
        <f t="shared" si="1"/>
        <v>0</v>
      </c>
    </row>
    <row r="102" spans="2:10" ht="15.75" customHeight="1" x14ac:dyDescent="0.3">
      <c r="B102" s="33" t="s">
        <v>216</v>
      </c>
      <c r="C102" s="67" t="s">
        <v>217</v>
      </c>
      <c r="D102" s="68" t="s">
        <v>218</v>
      </c>
      <c r="E102" s="67" t="s">
        <v>219</v>
      </c>
      <c r="F102" s="36">
        <v>18</v>
      </c>
      <c r="G102" s="34" t="s">
        <v>20</v>
      </c>
      <c r="H102" s="94"/>
      <c r="I102" s="38"/>
      <c r="J102" s="39">
        <f t="shared" si="1"/>
        <v>0</v>
      </c>
    </row>
    <row r="103" spans="2:10" ht="15.75" customHeight="1" x14ac:dyDescent="0.3">
      <c r="B103" s="33" t="s">
        <v>220</v>
      </c>
      <c r="C103" s="67" t="s">
        <v>84</v>
      </c>
      <c r="D103" s="68" t="s">
        <v>208</v>
      </c>
      <c r="E103" s="67" t="s">
        <v>221</v>
      </c>
      <c r="F103" s="36">
        <v>16</v>
      </c>
      <c r="G103" s="34" t="s">
        <v>20</v>
      </c>
      <c r="H103" s="94"/>
      <c r="I103" s="38"/>
      <c r="J103" s="39">
        <f t="shared" si="1"/>
        <v>0</v>
      </c>
    </row>
    <row r="104" spans="2:10" ht="15.75" customHeight="1" x14ac:dyDescent="0.3">
      <c r="B104" s="33" t="s">
        <v>222</v>
      </c>
      <c r="C104" s="67" t="s">
        <v>223</v>
      </c>
      <c r="D104" s="68" t="s">
        <v>224</v>
      </c>
      <c r="E104" s="67" t="s">
        <v>225</v>
      </c>
      <c r="F104" s="36">
        <v>8</v>
      </c>
      <c r="G104" s="34" t="s">
        <v>20</v>
      </c>
      <c r="H104" s="94"/>
      <c r="I104" s="38"/>
      <c r="J104" s="39">
        <f t="shared" si="1"/>
        <v>0</v>
      </c>
    </row>
    <row r="105" spans="2:10" ht="15.75" customHeight="1" x14ac:dyDescent="0.3">
      <c r="B105" s="33" t="s">
        <v>226</v>
      </c>
      <c r="C105" s="67" t="s">
        <v>103</v>
      </c>
      <c r="D105" s="68" t="s">
        <v>208</v>
      </c>
      <c r="E105" s="67" t="s">
        <v>227</v>
      </c>
      <c r="F105" s="36">
        <v>16</v>
      </c>
      <c r="G105" s="34" t="s">
        <v>20</v>
      </c>
      <c r="H105" s="94"/>
      <c r="I105" s="38"/>
      <c r="J105" s="39">
        <f t="shared" si="1"/>
        <v>0</v>
      </c>
    </row>
    <row r="106" spans="2:10" ht="15.75" customHeight="1" x14ac:dyDescent="0.3">
      <c r="B106" s="33" t="s">
        <v>228</v>
      </c>
      <c r="C106" s="67" t="s">
        <v>107</v>
      </c>
      <c r="D106" s="68" t="s">
        <v>114</v>
      </c>
      <c r="E106" s="67" t="s">
        <v>229</v>
      </c>
      <c r="F106" s="36">
        <v>24</v>
      </c>
      <c r="G106" s="34" t="s">
        <v>20</v>
      </c>
      <c r="H106" s="94"/>
      <c r="I106" s="38"/>
      <c r="J106" s="39">
        <f t="shared" si="1"/>
        <v>0</v>
      </c>
    </row>
    <row r="107" spans="2:10" ht="15.75" customHeight="1" x14ac:dyDescent="0.3">
      <c r="B107" s="33" t="s">
        <v>230</v>
      </c>
      <c r="C107" s="42" t="s">
        <v>137</v>
      </c>
      <c r="D107" s="35" t="s">
        <v>138</v>
      </c>
      <c r="E107" s="42" t="s">
        <v>139</v>
      </c>
      <c r="F107" s="36">
        <v>10</v>
      </c>
      <c r="G107" s="34" t="s">
        <v>20</v>
      </c>
      <c r="H107" s="94"/>
      <c r="I107" s="38"/>
      <c r="J107" s="39">
        <f t="shared" si="1"/>
        <v>0</v>
      </c>
    </row>
    <row r="108" spans="2:10" ht="15.75" customHeight="1" x14ac:dyDescent="0.3">
      <c r="B108" s="33" t="s">
        <v>231</v>
      </c>
      <c r="C108" s="67" t="s">
        <v>232</v>
      </c>
      <c r="D108" s="68" t="s">
        <v>233</v>
      </c>
      <c r="E108" s="67" t="s">
        <v>234</v>
      </c>
      <c r="F108" s="36">
        <v>40</v>
      </c>
      <c r="G108" s="34" t="s">
        <v>20</v>
      </c>
      <c r="H108" s="94"/>
      <c r="I108" s="38"/>
      <c r="J108" s="39">
        <f t="shared" si="1"/>
        <v>0</v>
      </c>
    </row>
    <row r="109" spans="2:10" ht="15.75" customHeight="1" x14ac:dyDescent="0.3">
      <c r="B109" s="33" t="s">
        <v>235</v>
      </c>
      <c r="C109" s="69" t="s">
        <v>236</v>
      </c>
      <c r="D109" s="68" t="s">
        <v>208</v>
      </c>
      <c r="E109" s="67" t="s">
        <v>421</v>
      </c>
      <c r="F109" s="36">
        <v>16</v>
      </c>
      <c r="G109" s="34" t="s">
        <v>20</v>
      </c>
      <c r="H109" s="94"/>
      <c r="I109" s="38"/>
      <c r="J109" s="39">
        <f t="shared" si="1"/>
        <v>0</v>
      </c>
    </row>
    <row r="110" spans="2:10" ht="15.75" customHeight="1" x14ac:dyDescent="0.3">
      <c r="B110" s="33" t="s">
        <v>237</v>
      </c>
      <c r="C110" s="70" t="s">
        <v>238</v>
      </c>
      <c r="D110" s="71" t="s">
        <v>239</v>
      </c>
      <c r="E110" s="70" t="s">
        <v>240</v>
      </c>
      <c r="F110" s="63">
        <v>40</v>
      </c>
      <c r="G110" s="34" t="s">
        <v>20</v>
      </c>
      <c r="H110" s="72" t="s">
        <v>149</v>
      </c>
      <c r="I110" s="38"/>
      <c r="J110" s="39">
        <f t="shared" si="1"/>
        <v>0</v>
      </c>
    </row>
    <row r="111" spans="2:10" ht="16.5" customHeight="1" x14ac:dyDescent="0.3">
      <c r="B111" s="105" t="s">
        <v>422</v>
      </c>
      <c r="C111" s="105"/>
      <c r="D111" s="105"/>
      <c r="E111" s="105"/>
      <c r="F111" s="105"/>
      <c r="G111" s="105"/>
      <c r="H111" s="105"/>
      <c r="I111" s="105"/>
      <c r="J111" s="64">
        <f>SUM(J96:J110)</f>
        <v>0</v>
      </c>
    </row>
    <row r="112" spans="2:10" ht="16.5" customHeight="1" x14ac:dyDescent="0.3">
      <c r="B112" s="106" t="s">
        <v>241</v>
      </c>
      <c r="C112" s="106"/>
      <c r="D112" s="106"/>
      <c r="E112" s="106"/>
      <c r="F112" s="106"/>
      <c r="G112" s="106"/>
      <c r="H112" s="73"/>
      <c r="I112" s="73"/>
      <c r="J112" s="66"/>
    </row>
    <row r="113" spans="2:10" ht="15.75" customHeight="1" x14ac:dyDescent="0.3">
      <c r="B113" s="33" t="s">
        <v>242</v>
      </c>
      <c r="C113" s="67" t="s">
        <v>243</v>
      </c>
      <c r="D113" s="68" t="s">
        <v>244</v>
      </c>
      <c r="E113" s="67" t="s">
        <v>245</v>
      </c>
      <c r="F113" s="36">
        <v>50</v>
      </c>
      <c r="G113" s="34" t="s">
        <v>20</v>
      </c>
      <c r="H113" s="94" t="s">
        <v>21</v>
      </c>
      <c r="I113" s="38"/>
      <c r="J113" s="39">
        <f>ROUND(F113*I113,2)</f>
        <v>0</v>
      </c>
    </row>
    <row r="114" spans="2:10" ht="15.75" customHeight="1" x14ac:dyDescent="0.3">
      <c r="B114" s="33" t="s">
        <v>246</v>
      </c>
      <c r="C114" s="67" t="s">
        <v>247</v>
      </c>
      <c r="D114" s="68" t="s">
        <v>248</v>
      </c>
      <c r="E114" s="67" t="s">
        <v>105</v>
      </c>
      <c r="F114" s="36">
        <v>10</v>
      </c>
      <c r="G114" s="34" t="s">
        <v>20</v>
      </c>
      <c r="H114" s="94"/>
      <c r="I114" s="38"/>
      <c r="J114" s="39">
        <f>ROUND(F114*I114,2)</f>
        <v>0</v>
      </c>
    </row>
    <row r="115" spans="2:10" ht="15.75" customHeight="1" x14ac:dyDescent="0.3">
      <c r="B115" s="33" t="s">
        <v>249</v>
      </c>
      <c r="C115" s="34" t="s">
        <v>133</v>
      </c>
      <c r="D115" s="35" t="s">
        <v>134</v>
      </c>
      <c r="E115" s="34" t="s">
        <v>135</v>
      </c>
      <c r="F115" s="36">
        <v>20</v>
      </c>
      <c r="G115" s="34" t="s">
        <v>20</v>
      </c>
      <c r="H115" s="94"/>
      <c r="I115" s="38"/>
      <c r="J115" s="39">
        <f>ROUND(F115*I115,2)</f>
        <v>0</v>
      </c>
    </row>
    <row r="116" spans="2:10" ht="15.75" customHeight="1" x14ac:dyDescent="0.3">
      <c r="B116" s="33" t="s">
        <v>250</v>
      </c>
      <c r="C116" s="70" t="s">
        <v>238</v>
      </c>
      <c r="D116" s="71" t="s">
        <v>239</v>
      </c>
      <c r="E116" s="70" t="s">
        <v>240</v>
      </c>
      <c r="F116" s="63">
        <v>40</v>
      </c>
      <c r="G116" s="34" t="s">
        <v>20</v>
      </c>
      <c r="H116" s="72" t="s">
        <v>149</v>
      </c>
      <c r="I116" s="38"/>
      <c r="J116" s="39">
        <f>ROUND(F116*I116,2)</f>
        <v>0</v>
      </c>
    </row>
    <row r="117" spans="2:10" ht="16.5" customHeight="1" x14ac:dyDescent="0.3">
      <c r="B117" s="105" t="s">
        <v>423</v>
      </c>
      <c r="C117" s="105"/>
      <c r="D117" s="105"/>
      <c r="E117" s="105"/>
      <c r="F117" s="105"/>
      <c r="G117" s="105"/>
      <c r="H117" s="105"/>
      <c r="I117" s="105"/>
      <c r="J117" s="64">
        <f>SUM(J113:J116)</f>
        <v>0</v>
      </c>
    </row>
    <row r="118" spans="2:10" ht="16.5" customHeight="1" x14ac:dyDescent="0.3">
      <c r="B118" s="104" t="s">
        <v>251</v>
      </c>
      <c r="C118" s="104"/>
      <c r="D118" s="104"/>
      <c r="E118" s="104"/>
      <c r="F118" s="104"/>
      <c r="G118" s="104"/>
      <c r="H118" s="65"/>
      <c r="I118" s="65"/>
      <c r="J118" s="66"/>
    </row>
    <row r="119" spans="2:10" ht="15.75" customHeight="1" x14ac:dyDescent="0.3">
      <c r="B119" s="33" t="s">
        <v>252</v>
      </c>
      <c r="C119" s="67" t="s">
        <v>201</v>
      </c>
      <c r="D119" s="68" t="s">
        <v>253</v>
      </c>
      <c r="E119" s="67" t="s">
        <v>203</v>
      </c>
      <c r="F119" s="36">
        <v>6</v>
      </c>
      <c r="G119" s="34" t="s">
        <v>20</v>
      </c>
      <c r="H119" s="94" t="s">
        <v>21</v>
      </c>
      <c r="I119" s="38"/>
      <c r="J119" s="39">
        <f t="shared" ref="J119:J146" si="2">ROUND(F119*I119,2)</f>
        <v>0</v>
      </c>
    </row>
    <row r="120" spans="2:10" ht="15.75" customHeight="1" x14ac:dyDescent="0.3">
      <c r="B120" s="33" t="s">
        <v>254</v>
      </c>
      <c r="C120" s="67" t="s">
        <v>255</v>
      </c>
      <c r="D120" s="68" t="s">
        <v>256</v>
      </c>
      <c r="E120" s="67" t="s">
        <v>257</v>
      </c>
      <c r="F120" s="36">
        <v>65</v>
      </c>
      <c r="G120" s="34" t="s">
        <v>20</v>
      </c>
      <c r="H120" s="94"/>
      <c r="I120" s="38"/>
      <c r="J120" s="39">
        <f t="shared" si="2"/>
        <v>0</v>
      </c>
    </row>
    <row r="121" spans="2:10" ht="15.75" customHeight="1" x14ac:dyDescent="0.3">
      <c r="B121" s="33" t="s">
        <v>258</v>
      </c>
      <c r="C121" s="67" t="s">
        <v>259</v>
      </c>
      <c r="D121" s="68" t="s">
        <v>260</v>
      </c>
      <c r="E121" s="67" t="s">
        <v>261</v>
      </c>
      <c r="F121" s="36">
        <v>6</v>
      </c>
      <c r="G121" s="34" t="s">
        <v>20</v>
      </c>
      <c r="H121" s="94"/>
      <c r="I121" s="38"/>
      <c r="J121" s="39">
        <f t="shared" si="2"/>
        <v>0</v>
      </c>
    </row>
    <row r="122" spans="2:10" ht="15.75" customHeight="1" x14ac:dyDescent="0.3">
      <c r="B122" s="33" t="s">
        <v>262</v>
      </c>
      <c r="C122" s="67" t="s">
        <v>263</v>
      </c>
      <c r="D122" s="68" t="s">
        <v>264</v>
      </c>
      <c r="E122" s="67" t="s">
        <v>265</v>
      </c>
      <c r="F122" s="36">
        <v>20</v>
      </c>
      <c r="G122" s="34" t="s">
        <v>20</v>
      </c>
      <c r="H122" s="94"/>
      <c r="I122" s="38"/>
      <c r="J122" s="39">
        <f t="shared" si="2"/>
        <v>0</v>
      </c>
    </row>
    <row r="123" spans="2:10" ht="15.75" customHeight="1" x14ac:dyDescent="0.3">
      <c r="B123" s="33" t="s">
        <v>266</v>
      </c>
      <c r="C123" s="74" t="s">
        <v>267</v>
      </c>
      <c r="D123" s="68" t="s">
        <v>268</v>
      </c>
      <c r="E123" s="75" t="s">
        <v>269</v>
      </c>
      <c r="F123" s="36">
        <v>35</v>
      </c>
      <c r="G123" s="34" t="s">
        <v>20</v>
      </c>
      <c r="H123" s="94"/>
      <c r="I123" s="38"/>
      <c r="J123" s="39">
        <f t="shared" si="2"/>
        <v>0</v>
      </c>
    </row>
    <row r="124" spans="2:10" ht="15.75" customHeight="1" x14ac:dyDescent="0.3">
      <c r="B124" s="33" t="s">
        <v>270</v>
      </c>
      <c r="C124" s="67" t="s">
        <v>271</v>
      </c>
      <c r="D124" s="68" t="s">
        <v>208</v>
      </c>
      <c r="E124" s="67" t="s">
        <v>424</v>
      </c>
      <c r="F124" s="36">
        <v>12</v>
      </c>
      <c r="G124" s="34" t="s">
        <v>20</v>
      </c>
      <c r="H124" s="94"/>
      <c r="I124" s="38"/>
      <c r="J124" s="39">
        <f t="shared" si="2"/>
        <v>0</v>
      </c>
    </row>
    <row r="125" spans="2:10" ht="15.75" customHeight="1" x14ac:dyDescent="0.3">
      <c r="B125" s="33" t="s">
        <v>272</v>
      </c>
      <c r="C125" s="67" t="s">
        <v>56</v>
      </c>
      <c r="D125" s="68" t="s">
        <v>273</v>
      </c>
      <c r="E125" s="67" t="s">
        <v>206</v>
      </c>
      <c r="F125" s="36">
        <v>12</v>
      </c>
      <c r="G125" s="34" t="s">
        <v>20</v>
      </c>
      <c r="H125" s="94"/>
      <c r="I125" s="38"/>
      <c r="J125" s="39">
        <f t="shared" si="2"/>
        <v>0</v>
      </c>
    </row>
    <row r="126" spans="2:10" ht="15.75" customHeight="1" x14ac:dyDescent="0.3">
      <c r="B126" s="33" t="s">
        <v>274</v>
      </c>
      <c r="C126" s="67" t="s">
        <v>60</v>
      </c>
      <c r="D126" s="68" t="s">
        <v>275</v>
      </c>
      <c r="E126" s="67" t="s">
        <v>62</v>
      </c>
      <c r="F126" s="36">
        <v>10</v>
      </c>
      <c r="G126" s="34" t="s">
        <v>20</v>
      </c>
      <c r="H126" s="94"/>
      <c r="I126" s="38"/>
      <c r="J126" s="39">
        <f t="shared" si="2"/>
        <v>0</v>
      </c>
    </row>
    <row r="127" spans="2:10" ht="15.75" customHeight="1" x14ac:dyDescent="0.3">
      <c r="B127" s="33" t="s">
        <v>276</v>
      </c>
      <c r="C127" s="69" t="s">
        <v>277</v>
      </c>
      <c r="D127" s="68" t="s">
        <v>278</v>
      </c>
      <c r="E127" s="67" t="s">
        <v>279</v>
      </c>
      <c r="F127" s="36">
        <v>5</v>
      </c>
      <c r="G127" s="34" t="s">
        <v>20</v>
      </c>
      <c r="H127" s="94"/>
      <c r="I127" s="38"/>
      <c r="J127" s="39">
        <f t="shared" si="2"/>
        <v>0</v>
      </c>
    </row>
    <row r="128" spans="2:10" ht="15.75" customHeight="1" x14ac:dyDescent="0.3">
      <c r="B128" s="33" t="s">
        <v>280</v>
      </c>
      <c r="C128" s="67" t="s">
        <v>72</v>
      </c>
      <c r="D128" s="68" t="s">
        <v>215</v>
      </c>
      <c r="E128" s="67" t="s">
        <v>74</v>
      </c>
      <c r="F128" s="36">
        <v>18</v>
      </c>
      <c r="G128" s="34" t="s">
        <v>20</v>
      </c>
      <c r="H128" s="94"/>
      <c r="I128" s="38"/>
      <c r="J128" s="39">
        <f t="shared" si="2"/>
        <v>0</v>
      </c>
    </row>
    <row r="129" spans="2:10" ht="15.75" customHeight="1" x14ac:dyDescent="0.3">
      <c r="B129" s="33" t="s">
        <v>281</v>
      </c>
      <c r="C129" s="67" t="s">
        <v>217</v>
      </c>
      <c r="D129" s="68" t="s">
        <v>282</v>
      </c>
      <c r="E129" s="67" t="s">
        <v>219</v>
      </c>
      <c r="F129" s="36">
        <v>27</v>
      </c>
      <c r="G129" s="34" t="s">
        <v>20</v>
      </c>
      <c r="H129" s="94"/>
      <c r="I129" s="38"/>
      <c r="J129" s="39">
        <f t="shared" si="2"/>
        <v>0</v>
      </c>
    </row>
    <row r="130" spans="2:10" ht="15.75" customHeight="1" x14ac:dyDescent="0.3">
      <c r="B130" s="33" t="s">
        <v>283</v>
      </c>
      <c r="C130" s="67" t="s">
        <v>284</v>
      </c>
      <c r="D130" s="68" t="s">
        <v>285</v>
      </c>
      <c r="E130" s="67" t="s">
        <v>286</v>
      </c>
      <c r="F130" s="36">
        <v>24</v>
      </c>
      <c r="G130" s="34" t="s">
        <v>20</v>
      </c>
      <c r="H130" s="94"/>
      <c r="I130" s="38"/>
      <c r="J130" s="39">
        <f t="shared" si="2"/>
        <v>0</v>
      </c>
    </row>
    <row r="131" spans="2:10" ht="15.75" customHeight="1" x14ac:dyDescent="0.3">
      <c r="B131" s="33" t="s">
        <v>287</v>
      </c>
      <c r="C131" s="67" t="s">
        <v>288</v>
      </c>
      <c r="D131" s="46" t="s">
        <v>289</v>
      </c>
      <c r="E131" s="67" t="s">
        <v>290</v>
      </c>
      <c r="F131" s="36">
        <v>8</v>
      </c>
      <c r="G131" s="34" t="s">
        <v>20</v>
      </c>
      <c r="H131" s="94"/>
      <c r="I131" s="38"/>
      <c r="J131" s="39">
        <f t="shared" si="2"/>
        <v>0</v>
      </c>
    </row>
    <row r="132" spans="2:10" ht="15.75" customHeight="1" x14ac:dyDescent="0.3">
      <c r="B132" s="33" t="s">
        <v>291</v>
      </c>
      <c r="C132" s="67" t="s">
        <v>76</v>
      </c>
      <c r="D132" s="68" t="s">
        <v>77</v>
      </c>
      <c r="E132" s="67" t="s">
        <v>78</v>
      </c>
      <c r="F132" s="36">
        <v>3</v>
      </c>
      <c r="G132" s="34" t="s">
        <v>20</v>
      </c>
      <c r="H132" s="94"/>
      <c r="I132" s="38"/>
      <c r="J132" s="39">
        <f t="shared" si="2"/>
        <v>0</v>
      </c>
    </row>
    <row r="133" spans="2:10" ht="15.75" customHeight="1" x14ac:dyDescent="0.3">
      <c r="B133" s="33" t="s">
        <v>292</v>
      </c>
      <c r="C133" s="67" t="s">
        <v>95</v>
      </c>
      <c r="D133" s="68" t="s">
        <v>293</v>
      </c>
      <c r="E133" s="67" t="s">
        <v>93</v>
      </c>
      <c r="F133" s="36">
        <v>9</v>
      </c>
      <c r="G133" s="34" t="s">
        <v>20</v>
      </c>
      <c r="H133" s="94"/>
      <c r="I133" s="38"/>
      <c r="J133" s="39">
        <f t="shared" si="2"/>
        <v>0</v>
      </c>
    </row>
    <row r="134" spans="2:10" ht="15.75" customHeight="1" x14ac:dyDescent="0.3">
      <c r="B134" s="33" t="s">
        <v>294</v>
      </c>
      <c r="C134" s="67" t="s">
        <v>295</v>
      </c>
      <c r="D134" s="68" t="s">
        <v>296</v>
      </c>
      <c r="E134" s="67" t="s">
        <v>297</v>
      </c>
      <c r="F134" s="36">
        <v>12</v>
      </c>
      <c r="G134" s="34" t="s">
        <v>20</v>
      </c>
      <c r="H134" s="94"/>
      <c r="I134" s="38"/>
      <c r="J134" s="39">
        <f t="shared" si="2"/>
        <v>0</v>
      </c>
    </row>
    <row r="135" spans="2:10" ht="15.75" customHeight="1" x14ac:dyDescent="0.3">
      <c r="B135" s="33" t="s">
        <v>298</v>
      </c>
      <c r="C135" s="67" t="s">
        <v>299</v>
      </c>
      <c r="D135" s="68" t="s">
        <v>300</v>
      </c>
      <c r="E135" s="67" t="s">
        <v>225</v>
      </c>
      <c r="F135" s="36">
        <v>9</v>
      </c>
      <c r="G135" s="34" t="s">
        <v>20</v>
      </c>
      <c r="H135" s="94"/>
      <c r="I135" s="38"/>
      <c r="J135" s="39">
        <f t="shared" si="2"/>
        <v>0</v>
      </c>
    </row>
    <row r="136" spans="2:10" ht="15.75" customHeight="1" x14ac:dyDescent="0.3">
      <c r="B136" s="33" t="s">
        <v>301</v>
      </c>
      <c r="C136" s="67" t="s">
        <v>107</v>
      </c>
      <c r="D136" s="68" t="s">
        <v>114</v>
      </c>
      <c r="E136" s="67" t="s">
        <v>229</v>
      </c>
      <c r="F136" s="36">
        <v>10</v>
      </c>
      <c r="G136" s="34" t="s">
        <v>20</v>
      </c>
      <c r="H136" s="94"/>
      <c r="I136" s="38"/>
      <c r="J136" s="39">
        <f t="shared" si="2"/>
        <v>0</v>
      </c>
    </row>
    <row r="137" spans="2:10" ht="15.75" customHeight="1" x14ac:dyDescent="0.3">
      <c r="B137" s="33" t="s">
        <v>302</v>
      </c>
      <c r="C137" s="67" t="s">
        <v>107</v>
      </c>
      <c r="D137" s="68" t="s">
        <v>380</v>
      </c>
      <c r="E137" s="67" t="s">
        <v>426</v>
      </c>
      <c r="F137" s="36">
        <v>20</v>
      </c>
      <c r="G137" s="34" t="s">
        <v>20</v>
      </c>
      <c r="H137" s="94"/>
      <c r="I137" s="38"/>
      <c r="J137" s="39">
        <f t="shared" si="2"/>
        <v>0</v>
      </c>
    </row>
    <row r="138" spans="2:10" ht="15.75" customHeight="1" x14ac:dyDescent="0.3">
      <c r="B138" s="33" t="s">
        <v>303</v>
      </c>
      <c r="C138" s="67" t="s">
        <v>304</v>
      </c>
      <c r="D138" s="68" t="s">
        <v>305</v>
      </c>
      <c r="E138" s="67" t="s">
        <v>306</v>
      </c>
      <c r="F138" s="36">
        <v>10</v>
      </c>
      <c r="G138" s="34" t="s">
        <v>20</v>
      </c>
      <c r="H138" s="94"/>
      <c r="I138" s="38"/>
      <c r="J138" s="39">
        <f t="shared" si="2"/>
        <v>0</v>
      </c>
    </row>
    <row r="139" spans="2:10" ht="15.75" customHeight="1" x14ac:dyDescent="0.3">
      <c r="B139" s="33" t="s">
        <v>307</v>
      </c>
      <c r="C139" s="67" t="s">
        <v>247</v>
      </c>
      <c r="D139" s="68" t="s">
        <v>248</v>
      </c>
      <c r="E139" s="67" t="s">
        <v>105</v>
      </c>
      <c r="F139" s="36">
        <v>28</v>
      </c>
      <c r="G139" s="34" t="s">
        <v>20</v>
      </c>
      <c r="H139" s="94"/>
      <c r="I139" s="38"/>
      <c r="J139" s="39">
        <f t="shared" si="2"/>
        <v>0</v>
      </c>
    </row>
    <row r="140" spans="2:10" ht="15.75" customHeight="1" x14ac:dyDescent="0.3">
      <c r="B140" s="33" t="s">
        <v>308</v>
      </c>
      <c r="C140" s="67" t="s">
        <v>309</v>
      </c>
      <c r="D140" s="68" t="s">
        <v>310</v>
      </c>
      <c r="E140" s="67" t="s">
        <v>311</v>
      </c>
      <c r="F140" s="36">
        <v>25</v>
      </c>
      <c r="G140" s="34" t="s">
        <v>20</v>
      </c>
      <c r="H140" s="94"/>
      <c r="I140" s="38"/>
      <c r="J140" s="39">
        <f t="shared" si="2"/>
        <v>0</v>
      </c>
    </row>
    <row r="141" spans="2:10" ht="15.75" customHeight="1" x14ac:dyDescent="0.3">
      <c r="B141" s="33" t="s">
        <v>312</v>
      </c>
      <c r="C141" s="67" t="s">
        <v>313</v>
      </c>
      <c r="D141" s="68" t="s">
        <v>314</v>
      </c>
      <c r="E141" s="67" t="s">
        <v>315</v>
      </c>
      <c r="F141" s="36">
        <v>55</v>
      </c>
      <c r="G141" s="34" t="s">
        <v>20</v>
      </c>
      <c r="H141" s="94"/>
      <c r="I141" s="38"/>
      <c r="J141" s="39">
        <f t="shared" si="2"/>
        <v>0</v>
      </c>
    </row>
    <row r="142" spans="2:10" ht="15.75" customHeight="1" x14ac:dyDescent="0.3">
      <c r="B142" s="33" t="s">
        <v>316</v>
      </c>
      <c r="C142" s="67" t="s">
        <v>133</v>
      </c>
      <c r="D142" s="68" t="s">
        <v>317</v>
      </c>
      <c r="E142" s="67" t="s">
        <v>429</v>
      </c>
      <c r="F142" s="36">
        <v>25</v>
      </c>
      <c r="G142" s="34" t="s">
        <v>20</v>
      </c>
      <c r="H142" s="94"/>
      <c r="I142" s="38"/>
      <c r="J142" s="39">
        <f t="shared" si="2"/>
        <v>0</v>
      </c>
    </row>
    <row r="143" spans="2:10" ht="15.75" customHeight="1" x14ac:dyDescent="0.3">
      <c r="B143" s="33" t="s">
        <v>318</v>
      </c>
      <c r="C143" s="67" t="s">
        <v>319</v>
      </c>
      <c r="D143" s="68" t="s">
        <v>34</v>
      </c>
      <c r="E143" s="67" t="s">
        <v>428</v>
      </c>
      <c r="F143" s="36">
        <v>8</v>
      </c>
      <c r="G143" s="34" t="s">
        <v>20</v>
      </c>
      <c r="H143" s="94"/>
      <c r="I143" s="38"/>
      <c r="J143" s="39">
        <f t="shared" si="2"/>
        <v>0</v>
      </c>
    </row>
    <row r="144" spans="2:10" ht="15.75" customHeight="1" x14ac:dyDescent="0.3">
      <c r="B144" s="33" t="s">
        <v>320</v>
      </c>
      <c r="C144" s="67" t="s">
        <v>427</v>
      </c>
      <c r="D144" s="68" t="s">
        <v>321</v>
      </c>
      <c r="E144" s="67" t="s">
        <v>322</v>
      </c>
      <c r="F144" s="36">
        <v>9</v>
      </c>
      <c r="G144" s="34" t="s">
        <v>20</v>
      </c>
      <c r="H144" s="94"/>
      <c r="I144" s="38"/>
      <c r="J144" s="39">
        <f t="shared" si="2"/>
        <v>0</v>
      </c>
    </row>
    <row r="145" spans="2:10" ht="15.75" customHeight="1" x14ac:dyDescent="0.3">
      <c r="B145" s="33" t="s">
        <v>323</v>
      </c>
      <c r="C145" s="67" t="s">
        <v>324</v>
      </c>
      <c r="D145" s="68" t="s">
        <v>325</v>
      </c>
      <c r="E145" s="67" t="s">
        <v>326</v>
      </c>
      <c r="F145" s="36">
        <v>6</v>
      </c>
      <c r="G145" s="34" t="s">
        <v>20</v>
      </c>
      <c r="H145" s="94"/>
      <c r="I145" s="38"/>
      <c r="J145" s="39">
        <f t="shared" si="2"/>
        <v>0</v>
      </c>
    </row>
    <row r="146" spans="2:10" ht="15.75" customHeight="1" x14ac:dyDescent="0.3">
      <c r="B146" s="33" t="s">
        <v>327</v>
      </c>
      <c r="C146" s="70" t="s">
        <v>238</v>
      </c>
      <c r="D146" s="71" t="s">
        <v>239</v>
      </c>
      <c r="E146" s="70" t="s">
        <v>240</v>
      </c>
      <c r="F146" s="63">
        <v>60</v>
      </c>
      <c r="G146" s="34" t="s">
        <v>20</v>
      </c>
      <c r="H146" s="37" t="s">
        <v>149</v>
      </c>
      <c r="I146" s="38"/>
      <c r="J146" s="39">
        <f t="shared" si="2"/>
        <v>0</v>
      </c>
    </row>
    <row r="147" spans="2:10" ht="16.5" customHeight="1" x14ac:dyDescent="0.3">
      <c r="B147" s="105" t="s">
        <v>425</v>
      </c>
      <c r="C147" s="105"/>
      <c r="D147" s="105"/>
      <c r="E147" s="105"/>
      <c r="F147" s="105"/>
      <c r="G147" s="105"/>
      <c r="H147" s="105"/>
      <c r="I147" s="105"/>
      <c r="J147" s="64">
        <f>SUM(J119:J146)</f>
        <v>0</v>
      </c>
    </row>
    <row r="148" spans="2:10" ht="16.5" customHeight="1" x14ac:dyDescent="0.3">
      <c r="B148" s="107" t="s">
        <v>328</v>
      </c>
      <c r="C148" s="107"/>
      <c r="D148" s="107"/>
      <c r="E148" s="107"/>
      <c r="F148" s="107"/>
      <c r="G148" s="107"/>
      <c r="H148" s="66"/>
      <c r="I148" s="66"/>
      <c r="J148" s="66"/>
    </row>
    <row r="149" spans="2:10" ht="15.75" customHeight="1" x14ac:dyDescent="0.3">
      <c r="B149" s="33" t="s">
        <v>329</v>
      </c>
      <c r="C149" s="76" t="s">
        <v>201</v>
      </c>
      <c r="D149" s="68" t="s">
        <v>330</v>
      </c>
      <c r="E149" s="76" t="s">
        <v>203</v>
      </c>
      <c r="F149" s="36">
        <v>8</v>
      </c>
      <c r="G149" s="34" t="s">
        <v>20</v>
      </c>
      <c r="H149" s="94" t="s">
        <v>21</v>
      </c>
      <c r="I149" s="38"/>
      <c r="J149" s="39">
        <f t="shared" ref="J149:J161" si="3">ROUND(F149*I149,2)</f>
        <v>0</v>
      </c>
    </row>
    <row r="150" spans="2:10" ht="15.75" customHeight="1" x14ac:dyDescent="0.3">
      <c r="B150" s="33" t="s">
        <v>331</v>
      </c>
      <c r="C150" s="76" t="s">
        <v>263</v>
      </c>
      <c r="D150" s="68" t="s">
        <v>332</v>
      </c>
      <c r="E150" s="76" t="s">
        <v>265</v>
      </c>
      <c r="F150" s="36">
        <v>12</v>
      </c>
      <c r="G150" s="34" t="s">
        <v>20</v>
      </c>
      <c r="H150" s="94"/>
      <c r="I150" s="38"/>
      <c r="J150" s="39">
        <f t="shared" si="3"/>
        <v>0</v>
      </c>
    </row>
    <row r="151" spans="2:10" ht="15.75" customHeight="1" x14ac:dyDescent="0.3">
      <c r="B151" s="33" t="s">
        <v>333</v>
      </c>
      <c r="C151" s="76" t="s">
        <v>267</v>
      </c>
      <c r="D151" s="68" t="s">
        <v>334</v>
      </c>
      <c r="E151" s="76" t="s">
        <v>269</v>
      </c>
      <c r="F151" s="36">
        <v>7</v>
      </c>
      <c r="G151" s="34" t="s">
        <v>20</v>
      </c>
      <c r="H151" s="94"/>
      <c r="I151" s="38"/>
      <c r="J151" s="39">
        <f t="shared" si="3"/>
        <v>0</v>
      </c>
    </row>
    <row r="152" spans="2:10" ht="15.75" customHeight="1" x14ac:dyDescent="0.3">
      <c r="B152" s="33" t="s">
        <v>335</v>
      </c>
      <c r="C152" s="76" t="s">
        <v>336</v>
      </c>
      <c r="D152" s="68" t="s">
        <v>208</v>
      </c>
      <c r="E152" s="76" t="s">
        <v>337</v>
      </c>
      <c r="F152" s="36">
        <v>5</v>
      </c>
      <c r="G152" s="34" t="s">
        <v>20</v>
      </c>
      <c r="H152" s="94"/>
      <c r="I152" s="38"/>
      <c r="J152" s="39">
        <f t="shared" si="3"/>
        <v>0</v>
      </c>
    </row>
    <row r="153" spans="2:10" ht="15.75" customHeight="1" x14ac:dyDescent="0.3">
      <c r="B153" s="33" t="s">
        <v>338</v>
      </c>
      <c r="C153" s="76" t="s">
        <v>56</v>
      </c>
      <c r="D153" s="68" t="s">
        <v>205</v>
      </c>
      <c r="E153" s="76" t="s">
        <v>206</v>
      </c>
      <c r="F153" s="36">
        <v>5</v>
      </c>
      <c r="G153" s="34" t="s">
        <v>20</v>
      </c>
      <c r="H153" s="94"/>
      <c r="I153" s="38"/>
      <c r="J153" s="39">
        <f t="shared" si="3"/>
        <v>0</v>
      </c>
    </row>
    <row r="154" spans="2:10" ht="15.75" customHeight="1" x14ac:dyDescent="0.3">
      <c r="B154" s="33" t="s">
        <v>339</v>
      </c>
      <c r="C154" s="76" t="s">
        <v>60</v>
      </c>
      <c r="D154" s="68" t="s">
        <v>64</v>
      </c>
      <c r="E154" s="76" t="s">
        <v>62</v>
      </c>
      <c r="F154" s="36">
        <v>6</v>
      </c>
      <c r="G154" s="34" t="s">
        <v>20</v>
      </c>
      <c r="H154" s="94"/>
      <c r="I154" s="38"/>
      <c r="J154" s="39">
        <f t="shared" si="3"/>
        <v>0</v>
      </c>
    </row>
    <row r="155" spans="2:10" ht="15.75" customHeight="1" x14ac:dyDescent="0.3">
      <c r="B155" s="33" t="s">
        <v>340</v>
      </c>
      <c r="C155" s="76" t="s">
        <v>288</v>
      </c>
      <c r="D155" s="68" t="s">
        <v>208</v>
      </c>
      <c r="E155" s="76" t="s">
        <v>290</v>
      </c>
      <c r="F155" s="36">
        <v>15</v>
      </c>
      <c r="G155" s="34" t="s">
        <v>20</v>
      </c>
      <c r="H155" s="94"/>
      <c r="I155" s="38"/>
      <c r="J155" s="39">
        <f t="shared" si="3"/>
        <v>0</v>
      </c>
    </row>
    <row r="156" spans="2:10" ht="15.75" customHeight="1" x14ac:dyDescent="0.3">
      <c r="B156" s="33" t="s">
        <v>341</v>
      </c>
      <c r="C156" s="76" t="s">
        <v>342</v>
      </c>
      <c r="D156" s="68" t="s">
        <v>343</v>
      </c>
      <c r="E156" s="76" t="s">
        <v>344</v>
      </c>
      <c r="F156" s="36">
        <v>2</v>
      </c>
      <c r="G156" s="34" t="s">
        <v>20</v>
      </c>
      <c r="H156" s="94"/>
      <c r="I156" s="38"/>
      <c r="J156" s="39">
        <f t="shared" si="3"/>
        <v>0</v>
      </c>
    </row>
    <row r="157" spans="2:10" ht="15.75" customHeight="1" x14ac:dyDescent="0.3">
      <c r="B157" s="33" t="s">
        <v>345</v>
      </c>
      <c r="C157" s="76" t="s">
        <v>99</v>
      </c>
      <c r="D157" s="68" t="s">
        <v>100</v>
      </c>
      <c r="E157" s="76" t="s">
        <v>101</v>
      </c>
      <c r="F157" s="36">
        <v>8</v>
      </c>
      <c r="G157" s="34" t="s">
        <v>20</v>
      </c>
      <c r="H157" s="94"/>
      <c r="I157" s="38"/>
      <c r="J157" s="39">
        <f t="shared" si="3"/>
        <v>0</v>
      </c>
    </row>
    <row r="158" spans="2:10" ht="15.75" customHeight="1" x14ac:dyDescent="0.3">
      <c r="B158" s="33" t="s">
        <v>346</v>
      </c>
      <c r="C158" s="76" t="s">
        <v>107</v>
      </c>
      <c r="D158" s="68" t="s">
        <v>347</v>
      </c>
      <c r="E158" s="76" t="s">
        <v>348</v>
      </c>
      <c r="F158" s="36">
        <v>3</v>
      </c>
      <c r="G158" s="34" t="s">
        <v>20</v>
      </c>
      <c r="H158" s="94"/>
      <c r="I158" s="38"/>
      <c r="J158" s="39">
        <f t="shared" si="3"/>
        <v>0</v>
      </c>
    </row>
    <row r="159" spans="2:10" ht="15.75" customHeight="1" x14ac:dyDescent="0.3">
      <c r="B159" s="33" t="s">
        <v>349</v>
      </c>
      <c r="C159" s="76" t="s">
        <v>350</v>
      </c>
      <c r="D159" s="68" t="s">
        <v>351</v>
      </c>
      <c r="E159" s="76" t="s">
        <v>352</v>
      </c>
      <c r="F159" s="36">
        <v>35</v>
      </c>
      <c r="G159" s="34" t="s">
        <v>20</v>
      </c>
      <c r="H159" s="94"/>
      <c r="I159" s="38"/>
      <c r="J159" s="39">
        <f t="shared" si="3"/>
        <v>0</v>
      </c>
    </row>
    <row r="160" spans="2:10" ht="15.75" customHeight="1" x14ac:dyDescent="0.3">
      <c r="B160" s="33" t="s">
        <v>353</v>
      </c>
      <c r="C160" s="76" t="s">
        <v>324</v>
      </c>
      <c r="D160" s="68" t="s">
        <v>354</v>
      </c>
      <c r="E160" s="76" t="s">
        <v>326</v>
      </c>
      <c r="F160" s="36">
        <v>27</v>
      </c>
      <c r="G160" s="34" t="s">
        <v>20</v>
      </c>
      <c r="H160" s="94"/>
      <c r="I160" s="38"/>
      <c r="J160" s="39">
        <f t="shared" si="3"/>
        <v>0</v>
      </c>
    </row>
    <row r="161" spans="2:10" ht="15.75" customHeight="1" x14ac:dyDescent="0.3">
      <c r="B161" s="60" t="s">
        <v>355</v>
      </c>
      <c r="C161" s="77" t="s">
        <v>238</v>
      </c>
      <c r="D161" s="71" t="s">
        <v>159</v>
      </c>
      <c r="E161" s="77" t="s">
        <v>356</v>
      </c>
      <c r="F161" s="63">
        <v>61</v>
      </c>
      <c r="G161" s="34" t="s">
        <v>20</v>
      </c>
      <c r="H161" s="37" t="s">
        <v>149</v>
      </c>
      <c r="I161" s="38"/>
      <c r="J161" s="39">
        <f t="shared" si="3"/>
        <v>0</v>
      </c>
    </row>
    <row r="162" spans="2:10" ht="16.5" customHeight="1" x14ac:dyDescent="0.3">
      <c r="B162" s="105" t="s">
        <v>430</v>
      </c>
      <c r="C162" s="105"/>
      <c r="D162" s="105"/>
      <c r="E162" s="105"/>
      <c r="F162" s="105"/>
      <c r="G162" s="105"/>
      <c r="H162" s="105"/>
      <c r="I162" s="105"/>
      <c r="J162" s="64">
        <f>SUM(J149:J161)</f>
        <v>0</v>
      </c>
    </row>
    <row r="163" spans="2:10" ht="16.5" customHeight="1" x14ac:dyDescent="0.3">
      <c r="B163" s="107" t="s">
        <v>357</v>
      </c>
      <c r="C163" s="107"/>
      <c r="D163" s="107"/>
      <c r="E163" s="107"/>
      <c r="F163" s="107"/>
      <c r="G163" s="107"/>
      <c r="H163" s="66"/>
      <c r="I163" s="66"/>
      <c r="J163" s="66"/>
    </row>
    <row r="164" spans="2:10" ht="15.75" customHeight="1" x14ac:dyDescent="0.3">
      <c r="B164" s="33" t="s">
        <v>358</v>
      </c>
      <c r="C164" s="67" t="s">
        <v>255</v>
      </c>
      <c r="D164" s="68" t="s">
        <v>256</v>
      </c>
      <c r="E164" s="67" t="s">
        <v>257</v>
      </c>
      <c r="F164" s="36">
        <v>20</v>
      </c>
      <c r="G164" s="34" t="s">
        <v>20</v>
      </c>
      <c r="H164" s="94" t="s">
        <v>21</v>
      </c>
      <c r="I164" s="38"/>
      <c r="J164" s="39">
        <f t="shared" ref="J164:J181" si="4">ROUND(F164*I164,2)</f>
        <v>0</v>
      </c>
    </row>
    <row r="165" spans="2:10" ht="15.75" customHeight="1" x14ac:dyDescent="0.3">
      <c r="B165" s="33" t="s">
        <v>359</v>
      </c>
      <c r="C165" s="67" t="s">
        <v>360</v>
      </c>
      <c r="D165" s="68" t="s">
        <v>361</v>
      </c>
      <c r="E165" s="67" t="s">
        <v>362</v>
      </c>
      <c r="F165" s="36">
        <v>10</v>
      </c>
      <c r="G165" s="34" t="s">
        <v>20</v>
      </c>
      <c r="H165" s="94"/>
      <c r="I165" s="38"/>
      <c r="J165" s="39">
        <f t="shared" si="4"/>
        <v>0</v>
      </c>
    </row>
    <row r="166" spans="2:10" ht="15.75" customHeight="1" x14ac:dyDescent="0.3">
      <c r="B166" s="33" t="s">
        <v>363</v>
      </c>
      <c r="C166" s="67" t="s">
        <v>267</v>
      </c>
      <c r="D166" s="68" t="s">
        <v>364</v>
      </c>
      <c r="E166" s="67" t="s">
        <v>269</v>
      </c>
      <c r="F166" s="36">
        <v>10</v>
      </c>
      <c r="G166" s="34" t="s">
        <v>20</v>
      </c>
      <c r="H166" s="94"/>
      <c r="I166" s="38"/>
      <c r="J166" s="39">
        <f t="shared" si="4"/>
        <v>0</v>
      </c>
    </row>
    <row r="167" spans="2:10" ht="15.75" customHeight="1" x14ac:dyDescent="0.3">
      <c r="B167" s="33" t="s">
        <v>365</v>
      </c>
      <c r="C167" s="67" t="s">
        <v>56</v>
      </c>
      <c r="D167" s="68" t="s">
        <v>273</v>
      </c>
      <c r="E167" s="67" t="s">
        <v>206</v>
      </c>
      <c r="F167" s="36">
        <v>3</v>
      </c>
      <c r="G167" s="34" t="s">
        <v>20</v>
      </c>
      <c r="H167" s="94"/>
      <c r="I167" s="38"/>
      <c r="J167" s="39">
        <f t="shared" si="4"/>
        <v>0</v>
      </c>
    </row>
    <row r="168" spans="2:10" ht="15.75" customHeight="1" x14ac:dyDescent="0.3">
      <c r="B168" s="33" t="s">
        <v>366</v>
      </c>
      <c r="C168" s="67" t="s">
        <v>60</v>
      </c>
      <c r="D168" s="68" t="s">
        <v>275</v>
      </c>
      <c r="E168" s="67" t="s">
        <v>62</v>
      </c>
      <c r="F168" s="36">
        <v>10</v>
      </c>
      <c r="G168" s="34" t="s">
        <v>20</v>
      </c>
      <c r="H168" s="94"/>
      <c r="I168" s="38"/>
      <c r="J168" s="39">
        <f t="shared" si="4"/>
        <v>0</v>
      </c>
    </row>
    <row r="169" spans="2:10" ht="15.75" customHeight="1" x14ac:dyDescent="0.3">
      <c r="B169" s="33" t="s">
        <v>367</v>
      </c>
      <c r="C169" s="67" t="s">
        <v>277</v>
      </c>
      <c r="D169" s="68" t="s">
        <v>278</v>
      </c>
      <c r="E169" s="67" t="s">
        <v>279</v>
      </c>
      <c r="F169" s="36">
        <v>3</v>
      </c>
      <c r="G169" s="34" t="s">
        <v>20</v>
      </c>
      <c r="H169" s="94"/>
      <c r="I169" s="38"/>
      <c r="J169" s="39">
        <f t="shared" si="4"/>
        <v>0</v>
      </c>
    </row>
    <row r="170" spans="2:10" ht="15.75" customHeight="1" x14ac:dyDescent="0.3">
      <c r="B170" s="33" t="s">
        <v>368</v>
      </c>
      <c r="C170" s="67" t="s">
        <v>217</v>
      </c>
      <c r="D170" s="68" t="s">
        <v>282</v>
      </c>
      <c r="E170" s="67" t="s">
        <v>219</v>
      </c>
      <c r="F170" s="36">
        <v>10</v>
      </c>
      <c r="G170" s="34" t="s">
        <v>20</v>
      </c>
      <c r="H170" s="94"/>
      <c r="I170" s="38"/>
      <c r="J170" s="39">
        <f t="shared" si="4"/>
        <v>0</v>
      </c>
    </row>
    <row r="171" spans="2:10" ht="15.75" customHeight="1" x14ac:dyDescent="0.3">
      <c r="B171" s="33" t="s">
        <v>369</v>
      </c>
      <c r="C171" s="67" t="s">
        <v>288</v>
      </c>
      <c r="D171" s="68" t="s">
        <v>289</v>
      </c>
      <c r="E171" s="67" t="s">
        <v>290</v>
      </c>
      <c r="F171" s="36">
        <v>3</v>
      </c>
      <c r="G171" s="34" t="s">
        <v>20</v>
      </c>
      <c r="H171" s="94"/>
      <c r="I171" s="38"/>
      <c r="J171" s="39">
        <f t="shared" si="4"/>
        <v>0</v>
      </c>
    </row>
    <row r="172" spans="2:10" ht="15.75" customHeight="1" x14ac:dyDescent="0.3">
      <c r="B172" s="33" t="s">
        <v>370</v>
      </c>
      <c r="C172" s="67" t="s">
        <v>166</v>
      </c>
      <c r="D172" s="68" t="s">
        <v>431</v>
      </c>
      <c r="E172" s="67" t="s">
        <v>371</v>
      </c>
      <c r="F172" s="36">
        <v>3</v>
      </c>
      <c r="G172" s="34" t="s">
        <v>20</v>
      </c>
      <c r="H172" s="94"/>
      <c r="I172" s="38"/>
      <c r="J172" s="39">
        <f t="shared" si="4"/>
        <v>0</v>
      </c>
    </row>
    <row r="173" spans="2:10" ht="15.75" customHeight="1" x14ac:dyDescent="0.3">
      <c r="B173" s="33" t="s">
        <v>372</v>
      </c>
      <c r="C173" s="67" t="s">
        <v>288</v>
      </c>
      <c r="D173" s="68" t="s">
        <v>373</v>
      </c>
      <c r="E173" s="67" t="s">
        <v>290</v>
      </c>
      <c r="F173" s="36">
        <v>5</v>
      </c>
      <c r="G173" s="34" t="s">
        <v>20</v>
      </c>
      <c r="H173" s="94"/>
      <c r="I173" s="38"/>
      <c r="J173" s="39">
        <f t="shared" si="4"/>
        <v>0</v>
      </c>
    </row>
    <row r="174" spans="2:10" ht="15.75" customHeight="1" x14ac:dyDescent="0.3">
      <c r="B174" s="33" t="s">
        <v>374</v>
      </c>
      <c r="C174" s="67" t="s">
        <v>295</v>
      </c>
      <c r="D174" s="68" t="s">
        <v>296</v>
      </c>
      <c r="E174" s="67" t="s">
        <v>297</v>
      </c>
      <c r="F174" s="36">
        <v>6</v>
      </c>
      <c r="G174" s="34" t="s">
        <v>20</v>
      </c>
      <c r="H174" s="94"/>
      <c r="I174" s="38"/>
      <c r="J174" s="39">
        <f t="shared" si="4"/>
        <v>0</v>
      </c>
    </row>
    <row r="175" spans="2:10" ht="15.75" customHeight="1" x14ac:dyDescent="0.3">
      <c r="B175" s="33" t="s">
        <v>375</v>
      </c>
      <c r="C175" s="67" t="s">
        <v>299</v>
      </c>
      <c r="D175" s="68" t="s">
        <v>376</v>
      </c>
      <c r="E175" s="67" t="s">
        <v>225</v>
      </c>
      <c r="F175" s="36">
        <v>3</v>
      </c>
      <c r="G175" s="34" t="s">
        <v>20</v>
      </c>
      <c r="H175" s="94"/>
      <c r="I175" s="38"/>
      <c r="J175" s="39">
        <f t="shared" si="4"/>
        <v>0</v>
      </c>
    </row>
    <row r="176" spans="2:10" ht="15.75" customHeight="1" x14ac:dyDescent="0.3">
      <c r="B176" s="33" t="s">
        <v>377</v>
      </c>
      <c r="C176" s="67" t="s">
        <v>107</v>
      </c>
      <c r="D176" s="68" t="s">
        <v>378</v>
      </c>
      <c r="E176" s="67" t="s">
        <v>229</v>
      </c>
      <c r="F176" s="36">
        <v>7</v>
      </c>
      <c r="G176" s="34" t="s">
        <v>20</v>
      </c>
      <c r="H176" s="94"/>
      <c r="I176" s="38"/>
      <c r="J176" s="39">
        <f t="shared" si="4"/>
        <v>0</v>
      </c>
    </row>
    <row r="177" spans="2:10" ht="15.75" customHeight="1" x14ac:dyDescent="0.3">
      <c r="B177" s="33" t="s">
        <v>379</v>
      </c>
      <c r="C177" s="67" t="s">
        <v>107</v>
      </c>
      <c r="D177" s="68" t="s">
        <v>380</v>
      </c>
      <c r="E177" s="67" t="s">
        <v>348</v>
      </c>
      <c r="F177" s="36">
        <v>10</v>
      </c>
      <c r="G177" s="34" t="s">
        <v>20</v>
      </c>
      <c r="H177" s="94"/>
      <c r="I177" s="38"/>
      <c r="J177" s="39">
        <f t="shared" si="4"/>
        <v>0</v>
      </c>
    </row>
    <row r="178" spans="2:10" ht="15.75" customHeight="1" x14ac:dyDescent="0.3">
      <c r="B178" s="33" t="s">
        <v>381</v>
      </c>
      <c r="C178" s="67" t="s">
        <v>304</v>
      </c>
      <c r="D178" s="68" t="s">
        <v>382</v>
      </c>
      <c r="E178" s="67" t="s">
        <v>306</v>
      </c>
      <c r="F178" s="36">
        <v>6</v>
      </c>
      <c r="G178" s="34" t="s">
        <v>20</v>
      </c>
      <c r="H178" s="94"/>
      <c r="I178" s="38"/>
      <c r="J178" s="39">
        <f t="shared" si="4"/>
        <v>0</v>
      </c>
    </row>
    <row r="179" spans="2:10" ht="15.75" customHeight="1" x14ac:dyDescent="0.3">
      <c r="B179" s="33" t="s">
        <v>383</v>
      </c>
      <c r="C179" s="67" t="s">
        <v>350</v>
      </c>
      <c r="D179" s="68" t="s">
        <v>384</v>
      </c>
      <c r="E179" s="67" t="s">
        <v>352</v>
      </c>
      <c r="F179" s="36">
        <v>50</v>
      </c>
      <c r="G179" s="34" t="s">
        <v>20</v>
      </c>
      <c r="H179" s="94"/>
      <c r="I179" s="38"/>
      <c r="J179" s="39">
        <f t="shared" si="4"/>
        <v>0</v>
      </c>
    </row>
    <row r="180" spans="2:10" ht="15.75" customHeight="1" x14ac:dyDescent="0.3">
      <c r="B180" s="33" t="s">
        <v>385</v>
      </c>
      <c r="C180" s="70" t="s">
        <v>427</v>
      </c>
      <c r="D180" s="71" t="s">
        <v>321</v>
      </c>
      <c r="E180" s="70" t="s">
        <v>322</v>
      </c>
      <c r="F180" s="63">
        <v>10</v>
      </c>
      <c r="G180" s="34" t="s">
        <v>20</v>
      </c>
      <c r="H180" s="94"/>
      <c r="I180" s="38"/>
      <c r="J180" s="39">
        <f t="shared" si="4"/>
        <v>0</v>
      </c>
    </row>
    <row r="181" spans="2:10" ht="15.75" customHeight="1" x14ac:dyDescent="0.3">
      <c r="B181" s="60" t="s">
        <v>386</v>
      </c>
      <c r="C181" s="77" t="s">
        <v>238</v>
      </c>
      <c r="D181" s="71" t="s">
        <v>387</v>
      </c>
      <c r="E181" s="77" t="s">
        <v>356</v>
      </c>
      <c r="F181" s="63">
        <v>40</v>
      </c>
      <c r="G181" s="78" t="s">
        <v>20</v>
      </c>
      <c r="H181" s="72" t="s">
        <v>149</v>
      </c>
      <c r="I181" s="38"/>
      <c r="J181" s="39">
        <f t="shared" si="4"/>
        <v>0</v>
      </c>
    </row>
    <row r="182" spans="2:10" ht="16.5" customHeight="1" x14ac:dyDescent="0.3">
      <c r="B182" s="105" t="s">
        <v>432</v>
      </c>
      <c r="C182" s="105"/>
      <c r="D182" s="105"/>
      <c r="E182" s="105"/>
      <c r="F182" s="105"/>
      <c r="G182" s="105"/>
      <c r="H182" s="105"/>
      <c r="I182" s="105"/>
      <c r="J182" s="64">
        <f>SUM(J164:J181)</f>
        <v>0</v>
      </c>
    </row>
    <row r="183" spans="2:10" ht="16.5" customHeight="1" x14ac:dyDescent="0.3">
      <c r="B183" s="107" t="s">
        <v>388</v>
      </c>
      <c r="C183" s="107"/>
      <c r="D183" s="107"/>
      <c r="E183" s="107"/>
      <c r="F183" s="107"/>
      <c r="G183" s="107"/>
      <c r="H183" s="79"/>
      <c r="I183" s="80"/>
      <c r="J183" s="81"/>
    </row>
    <row r="184" spans="2:10" ht="15.75" customHeight="1" x14ac:dyDescent="0.3">
      <c r="B184" s="33" t="s">
        <v>389</v>
      </c>
      <c r="C184" s="67" t="s">
        <v>238</v>
      </c>
      <c r="D184" s="82" t="s">
        <v>387</v>
      </c>
      <c r="E184" s="67" t="s">
        <v>356</v>
      </c>
      <c r="F184" s="36">
        <v>60</v>
      </c>
      <c r="G184" s="83" t="s">
        <v>20</v>
      </c>
      <c r="H184" s="84" t="s">
        <v>149</v>
      </c>
      <c r="I184" s="38"/>
      <c r="J184" s="39">
        <f>ROUND(F184*I184,2)</f>
        <v>0</v>
      </c>
    </row>
    <row r="185" spans="2:10" ht="15.75" customHeight="1" x14ac:dyDescent="0.3">
      <c r="B185" s="33" t="s">
        <v>390</v>
      </c>
      <c r="C185" s="67" t="s">
        <v>391</v>
      </c>
      <c r="D185" s="82" t="s">
        <v>364</v>
      </c>
      <c r="E185" s="76" t="s">
        <v>392</v>
      </c>
      <c r="F185" s="36">
        <v>6</v>
      </c>
      <c r="G185" s="83" t="s">
        <v>20</v>
      </c>
      <c r="H185" s="108" t="s">
        <v>21</v>
      </c>
      <c r="I185" s="38"/>
      <c r="J185" s="39">
        <f>ROUND(F185*I185,2)</f>
        <v>0</v>
      </c>
    </row>
    <row r="186" spans="2:10" ht="15.75" customHeight="1" x14ac:dyDescent="0.3">
      <c r="B186" s="33" t="s">
        <v>393</v>
      </c>
      <c r="C186" s="67" t="s">
        <v>107</v>
      </c>
      <c r="D186" s="82" t="s">
        <v>380</v>
      </c>
      <c r="E186" s="67" t="s">
        <v>112</v>
      </c>
      <c r="F186" s="36">
        <v>10</v>
      </c>
      <c r="G186" s="83" t="s">
        <v>20</v>
      </c>
      <c r="H186" s="108"/>
      <c r="I186" s="38"/>
      <c r="J186" s="39">
        <f>ROUND(F186*I186,2)</f>
        <v>0</v>
      </c>
    </row>
    <row r="187" spans="2:10" ht="15.75" customHeight="1" x14ac:dyDescent="0.3">
      <c r="B187" s="33" t="s">
        <v>394</v>
      </c>
      <c r="C187" s="67" t="s">
        <v>166</v>
      </c>
      <c r="D187" s="82" t="s">
        <v>431</v>
      </c>
      <c r="E187" s="67" t="s">
        <v>290</v>
      </c>
      <c r="F187" s="36">
        <v>10</v>
      </c>
      <c r="G187" s="83" t="s">
        <v>20</v>
      </c>
      <c r="H187" s="108"/>
      <c r="I187" s="38"/>
      <c r="J187" s="39">
        <f>ROUND(F187*I187,2)</f>
        <v>0</v>
      </c>
    </row>
    <row r="188" spans="2:10" ht="15.75" customHeight="1" x14ac:dyDescent="0.3">
      <c r="B188" s="60" t="s">
        <v>395</v>
      </c>
      <c r="C188" s="70" t="s">
        <v>299</v>
      </c>
      <c r="D188" s="85" t="s">
        <v>376</v>
      </c>
      <c r="E188" s="70" t="s">
        <v>225</v>
      </c>
      <c r="F188" s="63">
        <v>3</v>
      </c>
      <c r="G188" s="83" t="s">
        <v>20</v>
      </c>
      <c r="H188" s="108"/>
      <c r="I188" s="38"/>
      <c r="J188" s="39">
        <f>ROUND(F188*I188,2)</f>
        <v>0</v>
      </c>
    </row>
    <row r="189" spans="2:10" ht="15.75" customHeight="1" thickBot="1" x14ac:dyDescent="0.35">
      <c r="B189" s="60" t="s">
        <v>438</v>
      </c>
      <c r="C189" s="70" t="s">
        <v>435</v>
      </c>
      <c r="D189" s="85" t="s">
        <v>436</v>
      </c>
      <c r="E189" s="70" t="s">
        <v>437</v>
      </c>
      <c r="F189" s="63">
        <v>6</v>
      </c>
      <c r="G189" s="83" t="s">
        <v>20</v>
      </c>
      <c r="H189" s="108"/>
      <c r="I189" s="38"/>
      <c r="J189" s="39">
        <f>ROUND(F189*I189,2)</f>
        <v>0</v>
      </c>
    </row>
    <row r="190" spans="2:10" ht="16.5" customHeight="1" thickBot="1" x14ac:dyDescent="0.35">
      <c r="B190" s="105" t="s">
        <v>433</v>
      </c>
      <c r="C190" s="105"/>
      <c r="D190" s="105"/>
      <c r="E190" s="105"/>
      <c r="F190" s="105"/>
      <c r="G190" s="105"/>
      <c r="H190" s="105"/>
      <c r="I190" s="105"/>
      <c r="J190" s="64">
        <f>SUM(J184:J189)</f>
        <v>0</v>
      </c>
    </row>
    <row r="191" spans="2:10" ht="16.5" customHeight="1" x14ac:dyDescent="0.3">
      <c r="B191" s="86"/>
      <c r="C191" s="87"/>
      <c r="D191" s="87"/>
      <c r="E191" s="87"/>
      <c r="F191" s="87"/>
      <c r="G191" s="87"/>
      <c r="H191" s="87"/>
      <c r="I191" s="87"/>
      <c r="J191" s="88"/>
    </row>
    <row r="192" spans="2:10" ht="16.5" customHeight="1" x14ac:dyDescent="0.3">
      <c r="B192" s="109" t="s">
        <v>396</v>
      </c>
      <c r="C192" s="109"/>
      <c r="D192" s="109"/>
      <c r="E192" s="109"/>
      <c r="F192" s="109"/>
      <c r="G192" s="109"/>
      <c r="H192" s="109"/>
      <c r="I192" s="109"/>
      <c r="J192" s="64">
        <f>J94+J111+J117+J147+J162+J182+J190</f>
        <v>0</v>
      </c>
    </row>
    <row r="193" spans="2:10" ht="16.5" customHeight="1" x14ac:dyDescent="0.3">
      <c r="B193" s="109" t="s">
        <v>397</v>
      </c>
      <c r="C193" s="109"/>
      <c r="D193" s="109"/>
      <c r="E193" s="109"/>
      <c r="F193" s="109"/>
      <c r="G193" s="109"/>
      <c r="H193" s="109"/>
      <c r="I193" s="109"/>
      <c r="J193" s="64">
        <f>ROUND(J192*0.21,2)</f>
        <v>0</v>
      </c>
    </row>
    <row r="194" spans="2:10" ht="16.5" customHeight="1" x14ac:dyDescent="0.3">
      <c r="B194" s="109" t="s">
        <v>398</v>
      </c>
      <c r="C194" s="109"/>
      <c r="D194" s="109"/>
      <c r="E194" s="109"/>
      <c r="F194" s="109"/>
      <c r="G194" s="109"/>
      <c r="H194" s="109"/>
      <c r="I194" s="109"/>
      <c r="J194" s="64">
        <f>J192+J193</f>
        <v>0</v>
      </c>
    </row>
    <row r="195" spans="2:10" ht="16.5" customHeight="1" x14ac:dyDescent="0.3"/>
    <row r="196" spans="2:10" ht="15.75" customHeight="1" x14ac:dyDescent="0.3">
      <c r="B196" s="110" t="s">
        <v>399</v>
      </c>
      <c r="C196" s="110"/>
      <c r="D196" s="110"/>
      <c r="E196" s="110"/>
      <c r="F196" s="110"/>
      <c r="G196" s="110"/>
      <c r="H196" s="110"/>
      <c r="I196" s="110"/>
      <c r="J196" s="110"/>
    </row>
    <row r="197" spans="2:10" ht="30" customHeight="1" x14ac:dyDescent="0.3">
      <c r="B197" s="111" t="s">
        <v>434</v>
      </c>
      <c r="C197" s="111"/>
      <c r="D197" s="111"/>
      <c r="E197" s="111"/>
      <c r="F197" s="111"/>
      <c r="G197" s="111"/>
      <c r="H197" s="111"/>
      <c r="I197" s="111"/>
      <c r="J197" s="111"/>
    </row>
    <row r="198" spans="2:10" ht="30" customHeight="1" x14ac:dyDescent="0.3">
      <c r="B198" s="111" t="s">
        <v>400</v>
      </c>
      <c r="C198" s="111"/>
      <c r="D198" s="111"/>
      <c r="E198" s="111"/>
      <c r="F198" s="111"/>
      <c r="G198" s="111"/>
      <c r="H198" s="111"/>
      <c r="I198" s="111"/>
      <c r="J198" s="111"/>
    </row>
    <row r="199" spans="2:10" ht="30" customHeight="1" x14ac:dyDescent="0.3">
      <c r="B199" s="111" t="s">
        <v>401</v>
      </c>
      <c r="C199" s="111"/>
      <c r="D199" s="111"/>
      <c r="E199" s="111"/>
      <c r="F199" s="111"/>
      <c r="G199" s="111"/>
      <c r="H199" s="111"/>
      <c r="I199" s="111"/>
      <c r="J199" s="111"/>
    </row>
    <row r="200" spans="2:10" ht="30" customHeight="1" x14ac:dyDescent="0.3">
      <c r="B200" s="111" t="s">
        <v>402</v>
      </c>
      <c r="C200" s="111"/>
      <c r="D200" s="111"/>
      <c r="E200" s="111"/>
      <c r="F200" s="111"/>
      <c r="G200" s="111"/>
      <c r="H200" s="111"/>
      <c r="I200" s="111"/>
      <c r="J200" s="111"/>
    </row>
    <row r="202" spans="2:10" ht="15.6" x14ac:dyDescent="0.3">
      <c r="C202" s="10" t="s">
        <v>403</v>
      </c>
      <c r="D202" s="1" t="s">
        <v>404</v>
      </c>
    </row>
    <row r="203" spans="2:10" ht="15.6" x14ac:dyDescent="0.3">
      <c r="C203" s="10" t="s">
        <v>405</v>
      </c>
      <c r="D203" s="1" t="s">
        <v>404</v>
      </c>
    </row>
    <row r="204" spans="2:10" ht="15.6" x14ac:dyDescent="0.3">
      <c r="C204" s="10" t="s">
        <v>406</v>
      </c>
      <c r="D204" s="1" t="s">
        <v>404</v>
      </c>
    </row>
    <row r="205" spans="2:10" ht="15.6" x14ac:dyDescent="0.3">
      <c r="C205" s="10" t="s">
        <v>407</v>
      </c>
      <c r="D205" s="1" t="s">
        <v>404</v>
      </c>
    </row>
  </sheetData>
  <mergeCells count="58">
    <mergeCell ref="B196:J196"/>
    <mergeCell ref="B197:J197"/>
    <mergeCell ref="B198:J198"/>
    <mergeCell ref="B199:J199"/>
    <mergeCell ref="B200:J200"/>
    <mergeCell ref="H185:H189"/>
    <mergeCell ref="B190:I190"/>
    <mergeCell ref="B192:I192"/>
    <mergeCell ref="B193:I193"/>
    <mergeCell ref="B194:I194"/>
    <mergeCell ref="B162:I162"/>
    <mergeCell ref="B163:G163"/>
    <mergeCell ref="H164:H180"/>
    <mergeCell ref="B182:I182"/>
    <mergeCell ref="B183:G183"/>
    <mergeCell ref="B118:G118"/>
    <mergeCell ref="H119:H145"/>
    <mergeCell ref="B147:I147"/>
    <mergeCell ref="B148:G148"/>
    <mergeCell ref="H149:H160"/>
    <mergeCell ref="H96:H109"/>
    <mergeCell ref="B111:I111"/>
    <mergeCell ref="B112:G112"/>
    <mergeCell ref="H113:H115"/>
    <mergeCell ref="B117:I117"/>
    <mergeCell ref="B88:G88"/>
    <mergeCell ref="G89:G93"/>
    <mergeCell ref="H89:H93"/>
    <mergeCell ref="B94:I94"/>
    <mergeCell ref="B95:G95"/>
    <mergeCell ref="B78:G78"/>
    <mergeCell ref="G79:G82"/>
    <mergeCell ref="H79:H82"/>
    <mergeCell ref="B83:G83"/>
    <mergeCell ref="G84:G87"/>
    <mergeCell ref="H84:H87"/>
    <mergeCell ref="B68:G68"/>
    <mergeCell ref="G69:G72"/>
    <mergeCell ref="H69:H72"/>
    <mergeCell ref="B73:G73"/>
    <mergeCell ref="G74:G77"/>
    <mergeCell ref="H74:H77"/>
    <mergeCell ref="B57:G57"/>
    <mergeCell ref="G58:G61"/>
    <mergeCell ref="H58:H61"/>
    <mergeCell ref="B62:G62"/>
    <mergeCell ref="G63:G67"/>
    <mergeCell ref="H63:H67"/>
    <mergeCell ref="H12:H15"/>
    <mergeCell ref="H16:H17"/>
    <mergeCell ref="H20:H49"/>
    <mergeCell ref="H50:H55"/>
    <mergeCell ref="B56:G56"/>
    <mergeCell ref="C2:H2"/>
    <mergeCell ref="C3:H3"/>
    <mergeCell ref="E4:F4"/>
    <mergeCell ref="B10:G10"/>
    <mergeCell ref="B11:H11"/>
  </mergeCells>
  <pageMargins left="0.7" right="0.7" top="0.75" bottom="0.75" header="0.511811023622047" footer="0.511811023622047"/>
  <pageSetup paperSize="9"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3.pielikums</vt:lpstr>
      <vt:lpstr>'3.pielikums'!Print_Area</vt:lpstr>
      <vt:lpstr>'3.pielikums'!Print_Titles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Allija Dzidruma</dc:creator>
  <dc:description/>
  <cp:lastModifiedBy>Bauskas Novads</cp:lastModifiedBy>
  <cp:revision>0</cp:revision>
  <dcterms:created xsi:type="dcterms:W3CDTF">2026-10-07T06:06:06Z</dcterms:created>
  <dcterms:modified xsi:type="dcterms:W3CDTF">2026-10-22T08:26:49Z</dcterms:modified>
  <dc:language>en-US</dc:language>
</cp:coreProperties>
</file>