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4E5C79E3-7821-4C5D-A03B-4372F9C0F903}" xr6:coauthVersionLast="47" xr6:coauthVersionMax="47" xr10:uidLastSave="{00000000-0000-0000-0000-000000000000}"/>
  <bookViews>
    <workbookView xWindow="1065" yWindow="1515" windowWidth="27735" windowHeight="16485" tabRatio="500" xr2:uid="{00000000-000D-0000-FFFF-FFFF00000000}"/>
  </bookViews>
  <sheets>
    <sheet name="Finanšu piedāvājums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1" i="1" l="1"/>
  <c r="F90" i="1"/>
  <c r="F92" i="1" s="1"/>
  <c r="F100" i="1" s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27" i="1"/>
  <c r="F26" i="1"/>
  <c r="F25" i="1"/>
  <c r="F24" i="1"/>
  <c r="F23" i="1"/>
  <c r="F19" i="1"/>
  <c r="F18" i="1"/>
  <c r="F17" i="1"/>
  <c r="F16" i="1"/>
  <c r="F15" i="1"/>
  <c r="F97" i="1" l="1"/>
  <c r="F48" i="1"/>
  <c r="F98" i="1" s="1"/>
  <c r="F86" i="1"/>
  <c r="F99" i="1" s="1"/>
  <c r="F101" i="1" l="1"/>
  <c r="F104" i="1" l="1"/>
  <c r="F102" i="1"/>
  <c r="F103" i="1" s="1"/>
</calcChain>
</file>

<file path=xl/sharedStrings.xml><?xml version="1.0" encoding="utf-8"?>
<sst xmlns="http://schemas.openxmlformats.org/spreadsheetml/2006/main" count="255" uniqueCount="150">
  <si>
    <t>2. pielikums</t>
  </si>
  <si>
    <t>FINANŠU PIEDĀVĀJUMS</t>
  </si>
  <si>
    <t>cenu aptaujā “Siltumsūkņu apkope un remonts”</t>
  </si>
  <si>
    <t>Pretendents: ________________________________, reģ. Nr. ________________</t>
  </si>
  <si>
    <t>Iepazinušies ar cenu aptaujas nolikumu un Tehnisko specifikāciju, piedāvājam sniegt pakalpojumu par šādām cenām:</t>
  </si>
  <si>
    <t>– aizpilda pretendents (cenas EUR bez PVN, 2 zīmes aiz komata); summas aprēķinās automātiski</t>
  </si>
  <si>
    <t>1. Plānveida tehniskā apkope</t>
  </si>
  <si>
    <t>1.1. Pamatapkope pēc apkures sezonas (Tehniskās specifikācijas 2.3. punkts)</t>
  </si>
  <si>
    <t>Nr.</t>
  </si>
  <si>
    <t>Objekts</t>
  </si>
  <si>
    <t>Siltumsūknis</t>
  </si>
  <si>
    <t>Cena par 1 pamatapkopi, EUR bez PVN</t>
  </si>
  <si>
    <t>Apkopju skaits (24 mēn.)</t>
  </si>
  <si>
    <t>Summa, EUR bez PVN</t>
  </si>
  <si>
    <t>1.</t>
  </si>
  <si>
    <t>“Ērgļi”, Brunavas pag.</t>
  </si>
  <si>
    <t>THERMIA Robust 42, 42 kW</t>
  </si>
  <si>
    <t>2.</t>
  </si>
  <si>
    <t>Panasonic WH-SXC16H9E8, 16 kW</t>
  </si>
  <si>
    <t>3.</t>
  </si>
  <si>
    <t>Tautas nams, Ceraukste</t>
  </si>
  <si>
    <t>NIBE Fighter 1330, 40 kW</t>
  </si>
  <si>
    <t>4.</t>
  </si>
  <si>
    <t>Miera iela 1, Dāviņi</t>
  </si>
  <si>
    <t>EURONOM Exotic S17, 17 kW</t>
  </si>
  <si>
    <t>Kopā 1.1.</t>
  </si>
  <si>
    <t>1.2. Sagatavošana apkures sezonai (Tehniskās specifikācijas 2.4. punkts)</t>
  </si>
  <si>
    <t>Cena par 1 sagatavošanu, EUR bez PVN</t>
  </si>
  <si>
    <t>Kopā 1.2.</t>
  </si>
  <si>
    <t>2. Remontdarbi (Tehniskās specifikācijas 6.2. punkts)</t>
  </si>
  <si>
    <t>Darba nosaukums</t>
  </si>
  <si>
    <t>Mērv.</t>
  </si>
  <si>
    <t>Vienības cena, EUR bez PVN</t>
  </si>
  <si>
    <t>Provizoriskais daudzums*</t>
  </si>
  <si>
    <t>Siltumsūkņa vadības automātikas (kontroliera) nomaiņa un drošas darbības atjaunošana</t>
  </si>
  <si>
    <t>gab.</t>
  </si>
  <si>
    <t>Siltumsūkņa palaišana, vadības automātikas ieregulēšana, darba parametru iestatīšana</t>
  </si>
  <si>
    <t>reize</t>
  </si>
  <si>
    <t>Elektroinstalācijas darbi</t>
  </si>
  <si>
    <t>h</t>
  </si>
  <si>
    <t>Siltumizolācijas uzstādīšana vai remonts</t>
  </si>
  <si>
    <t>5.</t>
  </si>
  <si>
    <t>Manometra vai termometra nomaiņa</t>
  </si>
  <si>
    <t>6.</t>
  </si>
  <si>
    <t>Manometra demontāža, verificēšana un montāža</t>
  </si>
  <si>
    <t>7.</t>
  </si>
  <si>
    <t>Temperatūras vai spiediena devēja nomaiņa</t>
  </si>
  <si>
    <t>8.</t>
  </si>
  <si>
    <t>Netīrumu (plūsmas) filtra tīrīšana ārpus kārtējās apkopes</t>
  </si>
  <si>
    <t>9.</t>
  </si>
  <si>
    <t>Noslēgarmatūras, regulējošā vārsta, netīrumu filtra vai drošības vārsta nomaiņa</t>
  </si>
  <si>
    <t>10.</t>
  </si>
  <si>
    <t>Trīsceļu vārsta piedziņas (motora) nomaiņa</t>
  </si>
  <si>
    <t>11.</t>
  </si>
  <si>
    <t>Cirkulācijas sūkņa nomaiņa</t>
  </si>
  <si>
    <t>12.</t>
  </si>
  <si>
    <t>Izplešanās tvertnes nomaiņa</t>
  </si>
  <si>
    <t>13.</t>
  </si>
  <si>
    <t>Aukstumaģenta kontūra noplūdes meklēšana, vakuumēšana un uzpilde</t>
  </si>
  <si>
    <t>14.</t>
  </si>
  <si>
    <t>Sālījuma (antifrīza šķidruma) kontūra uzpilde un atgaisošana</t>
  </si>
  <si>
    <t>15.</t>
  </si>
  <si>
    <t>Karstā ūdens tvertnes 1000 L uzstādīšana</t>
  </si>
  <si>
    <t>16.</t>
  </si>
  <si>
    <t>Akumulācijas tvertnes 500 L uzstādīšana</t>
  </si>
  <si>
    <t>17.</t>
  </si>
  <si>
    <t>Sarakstā neminēti remontdarbi</t>
  </si>
  <si>
    <t>Kopā</t>
  </si>
  <si>
    <t>3. Materiāli un detaļas (Tehniskās specifikācijas 6.3. punkts)</t>
  </si>
  <si>
    <t>Materiālu cenā iekļauta to piegāde līdz objektam.</t>
  </si>
  <si>
    <t>Materiāla vai detaļas nosaukums</t>
  </si>
  <si>
    <t>Izplešanās tvertne, V = 18 l</t>
  </si>
  <si>
    <t>Izplešanās tvertne, V = 40 l</t>
  </si>
  <si>
    <t>Izplešanās tvertne, V = 50 l</t>
  </si>
  <si>
    <t>Izplešanās tvertne, V = 100 l</t>
  </si>
  <si>
    <t>Izplešanās tvertne, V = 150 l</t>
  </si>
  <si>
    <t>Balansēšanas vārsts DN25 (1”)</t>
  </si>
  <si>
    <t>Balansēšanas vārsts DN20 (¾”)</t>
  </si>
  <si>
    <t>Tērauda cauruļu veidgabali</t>
  </si>
  <si>
    <t>kompl.</t>
  </si>
  <si>
    <t>Elektroinstalācijas materiāli</t>
  </si>
  <si>
    <t>Pretkondensāta siltumizolācija (sintētiskais kaučuks), biezums 20 mm</t>
  </si>
  <si>
    <t>m²</t>
  </si>
  <si>
    <t>Automātiskais atgaisotājs ar pretvārstu ½”</t>
  </si>
  <si>
    <t>Āra gaisa temperatūras devējs (savietojams ar attiecīgo siltumsūkni)</t>
  </si>
  <si>
    <t>Manometrs, 0–4 bar, verificēts</t>
  </si>
  <si>
    <t>Manometrs, 0–6 bar, verificēts</t>
  </si>
  <si>
    <t>Manometrs, 0–10 bar, verificēts</t>
  </si>
  <si>
    <t>Termometrs, 0–100 °C (ūdenim)</t>
  </si>
  <si>
    <t>Drošības vārsts, nostrādes spiediens 3 bar, līdz 50 kW</t>
  </si>
  <si>
    <t>18.</t>
  </si>
  <si>
    <t>Spiediena devējs (savietojams ar attiecīgo siltumsūkni)</t>
  </si>
  <si>
    <t>19.</t>
  </si>
  <si>
    <t>kg</t>
  </si>
  <si>
    <t>20.</t>
  </si>
  <si>
    <t>l</t>
  </si>
  <si>
    <t>21.</t>
  </si>
  <si>
    <t>Sadales kolektors, 3 zari</t>
  </si>
  <si>
    <t>22.</t>
  </si>
  <si>
    <t>Drošības grupa 1” (drošības vārsts, atgaisotājs, manometrs)</t>
  </si>
  <si>
    <t>23.</t>
  </si>
  <si>
    <t>Cirkulācijas sūknis, raksturlielumi līdzvērtīgi Grundfos UPS 32-80 vai ekvivalents</t>
  </si>
  <si>
    <t>24.</t>
  </si>
  <si>
    <t>Karstā ūdens recirkulācijas sūknis, raksturlielumi līdzvērtīgi Wilo Star-Z 25/6-3 180 vai ekvivalents</t>
  </si>
  <si>
    <t>25.</t>
  </si>
  <si>
    <t>Lodveida krāns ¾”</t>
  </si>
  <si>
    <t>26.</t>
  </si>
  <si>
    <t>Lodveida krāns 1”</t>
  </si>
  <si>
    <t>27.</t>
  </si>
  <si>
    <t>Lodveida krāns 1¼”</t>
  </si>
  <si>
    <t>28.</t>
  </si>
  <si>
    <t>Pretvārsts 1”</t>
  </si>
  <si>
    <t>29.</t>
  </si>
  <si>
    <t>Netīrumu (plūsmas) filtrs 1¼”</t>
  </si>
  <si>
    <t>30.</t>
  </si>
  <si>
    <t>Netīrumu (plūsmas) filtrs ¾”, misiņa</t>
  </si>
  <si>
    <t>31.</t>
  </si>
  <si>
    <t>Trīsceļu vārsts DN25 ar piedziņu (SPDT), līdzvērtīgs MUT VMR 25E SPDT CR M1S vai ekvivalents</t>
  </si>
  <si>
    <t>32.</t>
  </si>
  <si>
    <t>Karstā ūdens tvertne 1000 l (līdzvērtīga KBH 1000 vai ekvivalents)</t>
  </si>
  <si>
    <t>33.</t>
  </si>
  <si>
    <t>Akumulācijas tvertne 500 l</t>
  </si>
  <si>
    <t>4. Avārijas izsaukumi</t>
  </si>
  <si>
    <t>Pakalpojums</t>
  </si>
  <si>
    <t>4.1.</t>
  </si>
  <si>
    <t>Avārijas izsaukums – ierašanās objektā (t. sk. transports) Tehniskās specifikācijas 4.1. punktā noteiktajā laikā</t>
  </si>
  <si>
    <t>4.2.</t>
  </si>
  <si>
    <t>Avārijas remontdarbu darba stunda (ārpus darba laika, brīvdienās un svētku dienās)</t>
  </si>
  <si>
    <t>* Provizoriskie daudzumi izmantojami tikai piedāvājumu salīdzināšanai un neuzliek Pasūtītājam pienākumu pasūtīt šādu apjomu.</t>
  </si>
  <si>
    <t>5. Kopsavilkums</t>
  </si>
  <si>
    <t>Pozīcija</t>
  </si>
  <si>
    <t>1. Plānveida tehniskā apkope (1.1. + 1.2.)</t>
  </si>
  <si>
    <t>2. Remontdarbi</t>
  </si>
  <si>
    <t>3. Materiāli un detaļas</t>
  </si>
  <si>
    <t>VĒRTĒJAMĀ CENA KOPĀ, EUR bez PVN</t>
  </si>
  <si>
    <t>PVN 21 %, EUR</t>
  </si>
  <si>
    <t>KOPĀ ar PVN, EUR</t>
  </si>
  <si>
    <t>Pārbaude: vērtējamā cena nepārsniedz 9 999,99 EUR bez PVN</t>
  </si>
  <si>
    <t>Cenas norāda euro ar precizitāti divas zīmes aiz komata. PVN likme 21 %.</t>
  </si>
  <si>
    <t>Apliecinām, ka:</t>
  </si>
  <si>
    <t>1) cenās iekļautas visas ar pakalpojuma sniegšanu saistītās izmaksas (darbaspēks, transports, instrumenti, palīgmateriāli, administratīvās izmaksas, nodokļi un nodevas, izņemot PVN), kā arī ar tirgus cenu svārstībām saistītie riski līguma darbības laikā; papildu izmaksas līguma darbības laikā netiks prasītas;</t>
  </si>
  <si>
    <t>2) pretendenta rīcībā ir visi tehniskie un personāla resursi, lai kvalitatīvi un savlaicīgi sniegtu Tehniskajā specifikācijā noteikto pakalpojumu;</t>
  </si>
  <si>
    <t>3) esam iepazinušies ar cenu aptaujas nolikumu un Tehnisko specifikāciju, piekrītam visiem tajos minētajiem nosacījumiem, tie ir skaidri un saprotami, iebildumu un pretenziju pret tiem nav;</t>
  </si>
  <si>
    <t>4) veikto darbu un uzstādīto materiālu garantijas termiņš no pieņemšanas–nodošanas akta parakstīšanas dienas ir ______ mēneši (ne mazāk kā 24 mēneši).</t>
  </si>
  <si>
    <t>Pretendenta pilnvarotā persona: _____________________________________________</t>
  </si>
  <si>
    <t>(amats, vārds, uzvārds, paraksts)</t>
  </si>
  <si>
    <t>Datums: ____________________</t>
  </si>
  <si>
    <r>
      <t xml:space="preserve">Aukstumaģents atbilstoši iekārtas ražotāja norādītajam tipam </t>
    </r>
    <r>
      <rPr>
        <sz val="11"/>
        <rFont val="Times New Roman"/>
        <family val="1"/>
        <charset val="186"/>
      </rPr>
      <t>(R447A</t>
    </r>
    <r>
      <rPr>
        <sz val="11"/>
        <rFont val="Times New Roman"/>
        <charset val="1"/>
      </rPr>
      <t>)</t>
    </r>
  </si>
  <si>
    <r>
      <t>Sālījuma kontūra antifrīza šķidrums (koncentrāts) – tāds pats kā sistēmā esošais</t>
    </r>
    <r>
      <rPr>
        <sz val="11"/>
        <rFont val="Times New Roman"/>
        <family val="1"/>
        <charset val="186"/>
      </rPr>
      <t xml:space="preserve"> (etilēnglikols</t>
    </r>
    <r>
      <rPr>
        <sz val="11"/>
        <rFont val="Times New Roman"/>
        <charset val="1"/>
      </rPr>
      <t>)</t>
    </r>
  </si>
  <si>
    <r>
      <t>Cenu aptaujas “Siltumsūkņu apkope un remonts” (ID Nr. BAP/2-1/2026/</t>
    </r>
    <r>
      <rPr>
        <sz val="11"/>
        <rFont val="Times New Roman"/>
        <family val="1"/>
        <charset val="186"/>
      </rPr>
      <t>47</t>
    </r>
    <r>
      <rPr>
        <sz val="11"/>
        <rFont val="Times New Roman"/>
        <charset val="1"/>
      </rPr>
      <t>) nolikumam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</si>
</sst>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11"/>
      <name val="Times New Roman"/>
      <charset val="1"/>
    </font>
    <font>
      <sz val="11"/>
      <name val="Times New Roman"/>
      <charset val="1"/>
    </font>
    <font>
      <b/>
      <sz val="13"/>
      <name val="Times New Roman"/>
      <charset val="1"/>
    </font>
    <font>
      <i/>
      <sz val="1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i/>
      <sz val="9"/>
      <name val="Times New Roman"/>
      <charset val="1"/>
    </font>
    <font>
      <sz val="9"/>
      <name val="Times New Roman"/>
      <charset val="1"/>
    </font>
    <font>
      <sz val="11"/>
      <name val="Times New Roman"/>
      <family val="1"/>
      <charset val="186"/>
    </font>
    <font>
      <sz val="11"/>
      <name val="Calibri"/>
      <family val="2"/>
      <charset val="186"/>
    </font>
    <font>
      <b/>
      <sz val="1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D9E2F3"/>
        <bgColor rgb="FFEDEDED"/>
      </patternFill>
    </fill>
    <fill>
      <patternFill patternType="solid">
        <fgColor rgb="FFEDEDED"/>
        <bgColor rgb="FFD9E2F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</cellXfs>
  <cellStyles count="1">
    <cellStyle name="Parasts" xfId="0" builtinId="0"/>
  </cellStyles>
  <dxfs count="0"/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8"/>
  <sheetViews>
    <sheetView tabSelected="1" topLeftCell="A70" zoomScaleNormal="100" workbookViewId="0">
      <selection activeCell="B122" sqref="B122"/>
    </sheetView>
  </sheetViews>
  <sheetFormatPr defaultColWidth="8.7109375" defaultRowHeight="15" x14ac:dyDescent="0.25"/>
  <cols>
    <col min="1" max="1" width="6" customWidth="1"/>
    <col min="2" max="2" width="52" customWidth="1"/>
    <col min="3" max="3" width="22" customWidth="1"/>
    <col min="4" max="4" width="15" customWidth="1"/>
    <col min="5" max="5" width="14" style="14" customWidth="1"/>
    <col min="6" max="6" width="16" customWidth="1"/>
  </cols>
  <sheetData>
    <row r="1" spans="1:6" x14ac:dyDescent="0.25">
      <c r="A1" s="27" t="s">
        <v>0</v>
      </c>
      <c r="B1" s="27"/>
      <c r="C1" s="27"/>
      <c r="D1" s="27"/>
      <c r="E1" s="27"/>
      <c r="F1" s="27"/>
    </row>
    <row r="2" spans="1:6" x14ac:dyDescent="0.25">
      <c r="A2" s="31" t="s">
        <v>149</v>
      </c>
      <c r="B2" s="28"/>
      <c r="C2" s="28"/>
      <c r="D2" s="28"/>
      <c r="E2" s="28"/>
      <c r="F2" s="28"/>
    </row>
    <row r="4" spans="1:6" ht="16.149999999999999" customHeight="1" x14ac:dyDescent="0.25">
      <c r="A4" s="29" t="s">
        <v>1</v>
      </c>
      <c r="B4" s="29"/>
      <c r="C4" s="29"/>
      <c r="D4" s="29"/>
      <c r="E4" s="29"/>
      <c r="F4" s="29"/>
    </row>
    <row r="5" spans="1:6" ht="15" customHeight="1" x14ac:dyDescent="0.25">
      <c r="A5" s="30" t="s">
        <v>2</v>
      </c>
      <c r="B5" s="30"/>
      <c r="C5" s="30"/>
      <c r="D5" s="30"/>
      <c r="E5" s="30"/>
      <c r="F5" s="30"/>
    </row>
    <row r="7" spans="1:6" ht="15" customHeight="1" x14ac:dyDescent="0.25">
      <c r="A7" s="17" t="s">
        <v>3</v>
      </c>
      <c r="B7" s="17"/>
      <c r="C7" s="17"/>
      <c r="D7" s="17"/>
      <c r="E7" s="17"/>
      <c r="F7" s="17"/>
    </row>
    <row r="8" spans="1:6" ht="30" customHeight="1" x14ac:dyDescent="0.25">
      <c r="A8" s="17" t="s">
        <v>4</v>
      </c>
      <c r="B8" s="17"/>
      <c r="C8" s="17"/>
      <c r="D8" s="17"/>
      <c r="E8" s="17"/>
      <c r="F8" s="17"/>
    </row>
    <row r="10" spans="1:6" x14ac:dyDescent="0.25">
      <c r="A10" s="4"/>
      <c r="B10" s="5" t="s">
        <v>5</v>
      </c>
    </row>
    <row r="12" spans="1:6" ht="15" customHeight="1" x14ac:dyDescent="0.25">
      <c r="A12" s="20" t="s">
        <v>6</v>
      </c>
      <c r="B12" s="20"/>
      <c r="C12" s="20"/>
      <c r="D12" s="20"/>
      <c r="E12" s="20"/>
      <c r="F12" s="20"/>
    </row>
    <row r="13" spans="1:6" ht="15" customHeight="1" x14ac:dyDescent="0.25">
      <c r="A13" s="20" t="s">
        <v>7</v>
      </c>
      <c r="B13" s="20"/>
      <c r="C13" s="20"/>
      <c r="D13" s="20"/>
      <c r="E13" s="20"/>
      <c r="F13" s="20"/>
    </row>
    <row r="14" spans="1:6" ht="45" customHeight="1" x14ac:dyDescent="0.25">
      <c r="A14" s="3" t="s">
        <v>8</v>
      </c>
      <c r="B14" s="3" t="s">
        <v>9</v>
      </c>
      <c r="C14" s="3" t="s">
        <v>10</v>
      </c>
      <c r="D14" s="3" t="s">
        <v>11</v>
      </c>
      <c r="E14" s="15" t="s">
        <v>12</v>
      </c>
      <c r="F14" s="3" t="s">
        <v>13</v>
      </c>
    </row>
    <row r="15" spans="1:6" ht="30" x14ac:dyDescent="0.25">
      <c r="A15" s="6" t="s">
        <v>14</v>
      </c>
      <c r="B15" s="2" t="s">
        <v>15</v>
      </c>
      <c r="C15" s="2" t="s">
        <v>16</v>
      </c>
      <c r="D15" s="7"/>
      <c r="E15" s="13">
        <v>2</v>
      </c>
      <c r="F15" s="8">
        <f>ROUND(D15*E15,2)</f>
        <v>0</v>
      </c>
    </row>
    <row r="16" spans="1:6" ht="30" x14ac:dyDescent="0.25">
      <c r="A16" s="6" t="s">
        <v>17</v>
      </c>
      <c r="B16" s="2" t="s">
        <v>15</v>
      </c>
      <c r="C16" s="2" t="s">
        <v>18</v>
      </c>
      <c r="D16" s="7"/>
      <c r="E16" s="13">
        <v>2</v>
      </c>
      <c r="F16" s="8">
        <f>ROUND(D16*E16,2)</f>
        <v>0</v>
      </c>
    </row>
    <row r="17" spans="1:6" ht="30" x14ac:dyDescent="0.25">
      <c r="A17" s="6" t="s">
        <v>19</v>
      </c>
      <c r="B17" s="2" t="s">
        <v>20</v>
      </c>
      <c r="C17" s="2" t="s">
        <v>21</v>
      </c>
      <c r="D17" s="7"/>
      <c r="E17" s="13">
        <v>2</v>
      </c>
      <c r="F17" s="8">
        <f>ROUND(D17*E17,2)</f>
        <v>0</v>
      </c>
    </row>
    <row r="18" spans="1:6" ht="30" x14ac:dyDescent="0.25">
      <c r="A18" s="6" t="s">
        <v>22</v>
      </c>
      <c r="B18" s="2" t="s">
        <v>23</v>
      </c>
      <c r="C18" s="2" t="s">
        <v>24</v>
      </c>
      <c r="D18" s="7"/>
      <c r="E18" s="13">
        <v>2</v>
      </c>
      <c r="F18" s="8">
        <f>ROUND(D18*E18,2)</f>
        <v>0</v>
      </c>
    </row>
    <row r="19" spans="1:6" x14ac:dyDescent="0.25">
      <c r="A19" s="9"/>
      <c r="B19" s="1" t="s">
        <v>25</v>
      </c>
      <c r="C19" s="9"/>
      <c r="D19" s="9"/>
      <c r="E19" s="16"/>
      <c r="F19" s="10">
        <f>SUM(F15:F18)</f>
        <v>0</v>
      </c>
    </row>
    <row r="21" spans="1:6" ht="15" customHeight="1" x14ac:dyDescent="0.25">
      <c r="A21" s="20" t="s">
        <v>26</v>
      </c>
      <c r="B21" s="20"/>
      <c r="C21" s="20"/>
      <c r="D21" s="20"/>
      <c r="E21" s="20"/>
      <c r="F21" s="20"/>
    </row>
    <row r="22" spans="1:6" ht="45" customHeight="1" x14ac:dyDescent="0.25">
      <c r="A22" s="3" t="s">
        <v>8</v>
      </c>
      <c r="B22" s="3" t="s">
        <v>9</v>
      </c>
      <c r="C22" s="3" t="s">
        <v>10</v>
      </c>
      <c r="D22" s="3" t="s">
        <v>27</v>
      </c>
      <c r="E22" s="15" t="s">
        <v>12</v>
      </c>
      <c r="F22" s="3" t="s">
        <v>13</v>
      </c>
    </row>
    <row r="23" spans="1:6" ht="30" x14ac:dyDescent="0.25">
      <c r="A23" s="6" t="s">
        <v>14</v>
      </c>
      <c r="B23" s="2" t="s">
        <v>15</v>
      </c>
      <c r="C23" s="2" t="s">
        <v>16</v>
      </c>
      <c r="D23" s="7"/>
      <c r="E23" s="13">
        <v>2</v>
      </c>
      <c r="F23" s="8">
        <f>ROUND(D23*E23,2)</f>
        <v>0</v>
      </c>
    </row>
    <row r="24" spans="1:6" ht="30" x14ac:dyDescent="0.25">
      <c r="A24" s="6" t="s">
        <v>17</v>
      </c>
      <c r="B24" s="2" t="s">
        <v>15</v>
      </c>
      <c r="C24" s="2" t="s">
        <v>18</v>
      </c>
      <c r="D24" s="7"/>
      <c r="E24" s="13">
        <v>2</v>
      </c>
      <c r="F24" s="8">
        <f>ROUND(D24*E24,2)</f>
        <v>0</v>
      </c>
    </row>
    <row r="25" spans="1:6" ht="30" x14ac:dyDescent="0.25">
      <c r="A25" s="6" t="s">
        <v>19</v>
      </c>
      <c r="B25" s="2" t="s">
        <v>20</v>
      </c>
      <c r="C25" s="2" t="s">
        <v>21</v>
      </c>
      <c r="D25" s="7"/>
      <c r="E25" s="13">
        <v>2</v>
      </c>
      <c r="F25" s="8">
        <f>ROUND(D25*E25,2)</f>
        <v>0</v>
      </c>
    </row>
    <row r="26" spans="1:6" ht="30" x14ac:dyDescent="0.25">
      <c r="A26" s="6" t="s">
        <v>22</v>
      </c>
      <c r="B26" s="2" t="s">
        <v>23</v>
      </c>
      <c r="C26" s="2" t="s">
        <v>24</v>
      </c>
      <c r="D26" s="7"/>
      <c r="E26" s="13">
        <v>2</v>
      </c>
      <c r="F26" s="8">
        <f>ROUND(D26*E26,2)</f>
        <v>0</v>
      </c>
    </row>
    <row r="27" spans="1:6" x14ac:dyDescent="0.25">
      <c r="A27" s="9"/>
      <c r="B27" s="1" t="s">
        <v>28</v>
      </c>
      <c r="C27" s="9"/>
      <c r="D27" s="9"/>
      <c r="E27" s="16"/>
      <c r="F27" s="10">
        <f>SUM(F23:F26)</f>
        <v>0</v>
      </c>
    </row>
    <row r="29" spans="1:6" ht="15" customHeight="1" x14ac:dyDescent="0.25">
      <c r="A29" s="20" t="s">
        <v>29</v>
      </c>
      <c r="B29" s="20"/>
      <c r="C29" s="20"/>
      <c r="D29" s="20"/>
      <c r="E29" s="20"/>
      <c r="F29" s="20"/>
    </row>
    <row r="30" spans="1:6" ht="45" customHeight="1" x14ac:dyDescent="0.25">
      <c r="A30" s="3" t="s">
        <v>8</v>
      </c>
      <c r="B30" s="3" t="s">
        <v>30</v>
      </c>
      <c r="C30" s="3" t="s">
        <v>31</v>
      </c>
      <c r="D30" s="3" t="s">
        <v>32</v>
      </c>
      <c r="E30" s="15" t="s">
        <v>33</v>
      </c>
      <c r="F30" s="3" t="s">
        <v>13</v>
      </c>
    </row>
    <row r="31" spans="1:6" ht="30" customHeight="1" x14ac:dyDescent="0.25">
      <c r="A31" s="6" t="s">
        <v>14</v>
      </c>
      <c r="B31" s="2" t="s">
        <v>34</v>
      </c>
      <c r="C31" s="6" t="s">
        <v>35</v>
      </c>
      <c r="D31" s="7"/>
      <c r="E31" s="13">
        <v>1</v>
      </c>
      <c r="F31" s="8">
        <f t="shared" ref="F31:F47" si="0">ROUND(D31*E31,2)</f>
        <v>0</v>
      </c>
    </row>
    <row r="32" spans="1:6" ht="30" customHeight="1" x14ac:dyDescent="0.25">
      <c r="A32" s="6" t="s">
        <v>17</v>
      </c>
      <c r="B32" s="2" t="s">
        <v>36</v>
      </c>
      <c r="C32" s="6" t="s">
        <v>37</v>
      </c>
      <c r="D32" s="7"/>
      <c r="E32" s="13">
        <v>1</v>
      </c>
      <c r="F32" s="8">
        <f t="shared" si="0"/>
        <v>0</v>
      </c>
    </row>
    <row r="33" spans="1:6" x14ac:dyDescent="0.25">
      <c r="A33" s="6" t="s">
        <v>19</v>
      </c>
      <c r="B33" s="2" t="s">
        <v>38</v>
      </c>
      <c r="C33" s="6" t="s">
        <v>39</v>
      </c>
      <c r="D33" s="7"/>
      <c r="E33" s="13">
        <v>1</v>
      </c>
      <c r="F33" s="8">
        <f t="shared" si="0"/>
        <v>0</v>
      </c>
    </row>
    <row r="34" spans="1:6" x14ac:dyDescent="0.25">
      <c r="A34" s="6" t="s">
        <v>22</v>
      </c>
      <c r="B34" s="2" t="s">
        <v>40</v>
      </c>
      <c r="C34" s="6" t="s">
        <v>39</v>
      </c>
      <c r="D34" s="7"/>
      <c r="E34" s="13">
        <v>1</v>
      </c>
      <c r="F34" s="8">
        <f t="shared" si="0"/>
        <v>0</v>
      </c>
    </row>
    <row r="35" spans="1:6" x14ac:dyDescent="0.25">
      <c r="A35" s="6" t="s">
        <v>41</v>
      </c>
      <c r="B35" s="2" t="s">
        <v>42</v>
      </c>
      <c r="C35" s="6" t="s">
        <v>35</v>
      </c>
      <c r="D35" s="7"/>
      <c r="E35" s="13">
        <v>1</v>
      </c>
      <c r="F35" s="8">
        <f t="shared" si="0"/>
        <v>0</v>
      </c>
    </row>
    <row r="36" spans="1:6" x14ac:dyDescent="0.25">
      <c r="A36" s="6" t="s">
        <v>43</v>
      </c>
      <c r="B36" s="2" t="s">
        <v>44</v>
      </c>
      <c r="C36" s="6" t="s">
        <v>35</v>
      </c>
      <c r="D36" s="7"/>
      <c r="E36" s="13">
        <v>1</v>
      </c>
      <c r="F36" s="8">
        <f t="shared" si="0"/>
        <v>0</v>
      </c>
    </row>
    <row r="37" spans="1:6" x14ac:dyDescent="0.25">
      <c r="A37" s="6" t="s">
        <v>45</v>
      </c>
      <c r="B37" s="2" t="s">
        <v>46</v>
      </c>
      <c r="C37" s="6" t="s">
        <v>35</v>
      </c>
      <c r="D37" s="7"/>
      <c r="E37" s="13">
        <v>1</v>
      </c>
      <c r="F37" s="8">
        <f t="shared" si="0"/>
        <v>0</v>
      </c>
    </row>
    <row r="38" spans="1:6" x14ac:dyDescent="0.25">
      <c r="A38" s="6" t="s">
        <v>47</v>
      </c>
      <c r="B38" s="2" t="s">
        <v>48</v>
      </c>
      <c r="C38" s="6" t="s">
        <v>35</v>
      </c>
      <c r="D38" s="7"/>
      <c r="E38" s="13">
        <v>1</v>
      </c>
      <c r="F38" s="8">
        <f t="shared" si="0"/>
        <v>0</v>
      </c>
    </row>
    <row r="39" spans="1:6" ht="30" customHeight="1" x14ac:dyDescent="0.25">
      <c r="A39" s="6" t="s">
        <v>49</v>
      </c>
      <c r="B39" s="2" t="s">
        <v>50</v>
      </c>
      <c r="C39" s="6" t="s">
        <v>35</v>
      </c>
      <c r="D39" s="7"/>
      <c r="E39" s="13">
        <v>1</v>
      </c>
      <c r="F39" s="8">
        <f t="shared" si="0"/>
        <v>0</v>
      </c>
    </row>
    <row r="40" spans="1:6" x14ac:dyDescent="0.25">
      <c r="A40" s="6" t="s">
        <v>51</v>
      </c>
      <c r="B40" s="2" t="s">
        <v>52</v>
      </c>
      <c r="C40" s="6" t="s">
        <v>35</v>
      </c>
      <c r="D40" s="7"/>
      <c r="E40" s="13">
        <v>1</v>
      </c>
      <c r="F40" s="8">
        <f t="shared" si="0"/>
        <v>0</v>
      </c>
    </row>
    <row r="41" spans="1:6" x14ac:dyDescent="0.25">
      <c r="A41" s="6" t="s">
        <v>53</v>
      </c>
      <c r="B41" s="2" t="s">
        <v>54</v>
      </c>
      <c r="C41" s="6" t="s">
        <v>35</v>
      </c>
      <c r="D41" s="7"/>
      <c r="E41" s="13">
        <v>1</v>
      </c>
      <c r="F41" s="8">
        <f t="shared" si="0"/>
        <v>0</v>
      </c>
    </row>
    <row r="42" spans="1:6" x14ac:dyDescent="0.25">
      <c r="A42" s="6" t="s">
        <v>55</v>
      </c>
      <c r="B42" s="2" t="s">
        <v>56</v>
      </c>
      <c r="C42" s="6" t="s">
        <v>35</v>
      </c>
      <c r="D42" s="7"/>
      <c r="E42" s="13">
        <v>1</v>
      </c>
      <c r="F42" s="8">
        <f t="shared" si="0"/>
        <v>0</v>
      </c>
    </row>
    <row r="43" spans="1:6" ht="30" customHeight="1" x14ac:dyDescent="0.25">
      <c r="A43" s="6" t="s">
        <v>57</v>
      </c>
      <c r="B43" s="2" t="s">
        <v>58</v>
      </c>
      <c r="C43" s="6" t="s">
        <v>37</v>
      </c>
      <c r="D43" s="7"/>
      <c r="E43" s="13">
        <v>1</v>
      </c>
      <c r="F43" s="8">
        <f t="shared" si="0"/>
        <v>0</v>
      </c>
    </row>
    <row r="44" spans="1:6" ht="30" x14ac:dyDescent="0.25">
      <c r="A44" s="6" t="s">
        <v>59</v>
      </c>
      <c r="B44" s="2" t="s">
        <v>60</v>
      </c>
      <c r="C44" s="6" t="s">
        <v>37</v>
      </c>
      <c r="D44" s="7"/>
      <c r="E44" s="13">
        <v>1</v>
      </c>
      <c r="F44" s="8">
        <f t="shared" si="0"/>
        <v>0</v>
      </c>
    </row>
    <row r="45" spans="1:6" x14ac:dyDescent="0.25">
      <c r="A45" s="6" t="s">
        <v>61</v>
      </c>
      <c r="B45" s="2" t="s">
        <v>62</v>
      </c>
      <c r="C45" s="6" t="s">
        <v>35</v>
      </c>
      <c r="D45" s="7"/>
      <c r="E45" s="13">
        <v>1</v>
      </c>
      <c r="F45" s="8">
        <f t="shared" si="0"/>
        <v>0</v>
      </c>
    </row>
    <row r="46" spans="1:6" x14ac:dyDescent="0.25">
      <c r="A46" s="6" t="s">
        <v>63</v>
      </c>
      <c r="B46" s="2" t="s">
        <v>64</v>
      </c>
      <c r="C46" s="6" t="s">
        <v>35</v>
      </c>
      <c r="D46" s="7"/>
      <c r="E46" s="13">
        <v>1</v>
      </c>
      <c r="F46" s="8">
        <f t="shared" si="0"/>
        <v>0</v>
      </c>
    </row>
    <row r="47" spans="1:6" x14ac:dyDescent="0.25">
      <c r="A47" s="6" t="s">
        <v>65</v>
      </c>
      <c r="B47" s="2" t="s">
        <v>66</v>
      </c>
      <c r="C47" s="6" t="s">
        <v>39</v>
      </c>
      <c r="D47" s="7"/>
      <c r="E47" s="13">
        <v>1</v>
      </c>
      <c r="F47" s="8">
        <f t="shared" si="0"/>
        <v>0</v>
      </c>
    </row>
    <row r="48" spans="1:6" x14ac:dyDescent="0.25">
      <c r="A48" s="9"/>
      <c r="B48" s="1" t="s">
        <v>67</v>
      </c>
      <c r="C48" s="9"/>
      <c r="D48" s="9"/>
      <c r="E48" s="16"/>
      <c r="F48" s="10">
        <f>SUM(F31:F47)</f>
        <v>0</v>
      </c>
    </row>
    <row r="50" spans="1:6" ht="15" customHeight="1" x14ac:dyDescent="0.25">
      <c r="A50" s="20" t="s">
        <v>68</v>
      </c>
      <c r="B50" s="20"/>
      <c r="C50" s="20"/>
      <c r="D50" s="20"/>
      <c r="E50" s="20"/>
      <c r="F50" s="20"/>
    </row>
    <row r="51" spans="1:6" ht="15" customHeight="1" x14ac:dyDescent="0.25">
      <c r="A51" s="17" t="s">
        <v>69</v>
      </c>
      <c r="B51" s="17"/>
      <c r="C51" s="17"/>
      <c r="D51" s="17"/>
      <c r="E51" s="17"/>
      <c r="F51" s="17"/>
    </row>
    <row r="52" spans="1:6" ht="45" customHeight="1" x14ac:dyDescent="0.25">
      <c r="A52" s="3" t="s">
        <v>8</v>
      </c>
      <c r="B52" s="3" t="s">
        <v>70</v>
      </c>
      <c r="C52" s="3" t="s">
        <v>31</v>
      </c>
      <c r="D52" s="3" t="s">
        <v>32</v>
      </c>
      <c r="E52" s="15" t="s">
        <v>33</v>
      </c>
      <c r="F52" s="3" t="s">
        <v>13</v>
      </c>
    </row>
    <row r="53" spans="1:6" x14ac:dyDescent="0.25">
      <c r="A53" s="6" t="s">
        <v>14</v>
      </c>
      <c r="B53" s="2" t="s">
        <v>71</v>
      </c>
      <c r="C53" s="6" t="s">
        <v>35</v>
      </c>
      <c r="D53" s="7"/>
      <c r="E53" s="13">
        <v>1</v>
      </c>
      <c r="F53" s="8">
        <f t="shared" ref="F53:F85" si="1">ROUND(D53*E53,2)</f>
        <v>0</v>
      </c>
    </row>
    <row r="54" spans="1:6" x14ac:dyDescent="0.25">
      <c r="A54" s="6" t="s">
        <v>17</v>
      </c>
      <c r="B54" s="2" t="s">
        <v>72</v>
      </c>
      <c r="C54" s="6" t="s">
        <v>35</v>
      </c>
      <c r="D54" s="7"/>
      <c r="E54" s="13">
        <v>1</v>
      </c>
      <c r="F54" s="8">
        <f t="shared" si="1"/>
        <v>0</v>
      </c>
    </row>
    <row r="55" spans="1:6" x14ac:dyDescent="0.25">
      <c r="A55" s="6" t="s">
        <v>19</v>
      </c>
      <c r="B55" s="2" t="s">
        <v>73</v>
      </c>
      <c r="C55" s="6" t="s">
        <v>35</v>
      </c>
      <c r="D55" s="7"/>
      <c r="E55" s="13">
        <v>1</v>
      </c>
      <c r="F55" s="8">
        <f t="shared" si="1"/>
        <v>0</v>
      </c>
    </row>
    <row r="56" spans="1:6" x14ac:dyDescent="0.25">
      <c r="A56" s="6" t="s">
        <v>22</v>
      </c>
      <c r="B56" s="2" t="s">
        <v>74</v>
      </c>
      <c r="C56" s="6" t="s">
        <v>35</v>
      </c>
      <c r="D56" s="7"/>
      <c r="E56" s="13">
        <v>1</v>
      </c>
      <c r="F56" s="8">
        <f t="shared" si="1"/>
        <v>0</v>
      </c>
    </row>
    <row r="57" spans="1:6" x14ac:dyDescent="0.25">
      <c r="A57" s="6" t="s">
        <v>41</v>
      </c>
      <c r="B57" s="2" t="s">
        <v>75</v>
      </c>
      <c r="C57" s="6" t="s">
        <v>35</v>
      </c>
      <c r="D57" s="7"/>
      <c r="E57" s="13">
        <v>1</v>
      </c>
      <c r="F57" s="8">
        <f t="shared" si="1"/>
        <v>0</v>
      </c>
    </row>
    <row r="58" spans="1:6" x14ac:dyDescent="0.25">
      <c r="A58" s="6" t="s">
        <v>43</v>
      </c>
      <c r="B58" s="2" t="s">
        <v>76</v>
      </c>
      <c r="C58" s="6" t="s">
        <v>35</v>
      </c>
      <c r="D58" s="7"/>
      <c r="E58" s="13">
        <v>1</v>
      </c>
      <c r="F58" s="8">
        <f t="shared" si="1"/>
        <v>0</v>
      </c>
    </row>
    <row r="59" spans="1:6" x14ac:dyDescent="0.25">
      <c r="A59" s="6" t="s">
        <v>45</v>
      </c>
      <c r="B59" s="2" t="s">
        <v>77</v>
      </c>
      <c r="C59" s="6" t="s">
        <v>35</v>
      </c>
      <c r="D59" s="7"/>
      <c r="E59" s="13">
        <v>1</v>
      </c>
      <c r="F59" s="8">
        <f t="shared" si="1"/>
        <v>0</v>
      </c>
    </row>
    <row r="60" spans="1:6" x14ac:dyDescent="0.25">
      <c r="A60" s="6" t="s">
        <v>47</v>
      </c>
      <c r="B60" s="2" t="s">
        <v>78</v>
      </c>
      <c r="C60" s="6" t="s">
        <v>79</v>
      </c>
      <c r="D60" s="7"/>
      <c r="E60" s="13">
        <v>1</v>
      </c>
      <c r="F60" s="8">
        <f t="shared" si="1"/>
        <v>0</v>
      </c>
    </row>
    <row r="61" spans="1:6" x14ac:dyDescent="0.25">
      <c r="A61" s="6" t="s">
        <v>49</v>
      </c>
      <c r="B61" s="2" t="s">
        <v>80</v>
      </c>
      <c r="C61" s="6" t="s">
        <v>79</v>
      </c>
      <c r="D61" s="7"/>
      <c r="E61" s="13">
        <v>1</v>
      </c>
      <c r="F61" s="8">
        <f t="shared" si="1"/>
        <v>0</v>
      </c>
    </row>
    <row r="62" spans="1:6" ht="30" customHeight="1" x14ac:dyDescent="0.25">
      <c r="A62" s="6" t="s">
        <v>51</v>
      </c>
      <c r="B62" s="2" t="s">
        <v>81</v>
      </c>
      <c r="C62" s="6" t="s">
        <v>82</v>
      </c>
      <c r="D62" s="7"/>
      <c r="E62" s="13">
        <v>1</v>
      </c>
      <c r="F62" s="8">
        <f t="shared" si="1"/>
        <v>0</v>
      </c>
    </row>
    <row r="63" spans="1:6" x14ac:dyDescent="0.25">
      <c r="A63" s="6" t="s">
        <v>53</v>
      </c>
      <c r="B63" s="2" t="s">
        <v>83</v>
      </c>
      <c r="C63" s="6" t="s">
        <v>35</v>
      </c>
      <c r="D63" s="7"/>
      <c r="E63" s="13">
        <v>1</v>
      </c>
      <c r="F63" s="8">
        <f t="shared" si="1"/>
        <v>0</v>
      </c>
    </row>
    <row r="64" spans="1:6" ht="30" customHeight="1" x14ac:dyDescent="0.25">
      <c r="A64" s="6" t="s">
        <v>55</v>
      </c>
      <c r="B64" s="2" t="s">
        <v>84</v>
      </c>
      <c r="C64" s="6" t="s">
        <v>35</v>
      </c>
      <c r="D64" s="7"/>
      <c r="E64" s="13">
        <v>1</v>
      </c>
      <c r="F64" s="8">
        <f t="shared" si="1"/>
        <v>0</v>
      </c>
    </row>
    <row r="65" spans="1:6" x14ac:dyDescent="0.25">
      <c r="A65" s="6" t="s">
        <v>57</v>
      </c>
      <c r="B65" s="2" t="s">
        <v>85</v>
      </c>
      <c r="C65" s="6" t="s">
        <v>35</v>
      </c>
      <c r="D65" s="7"/>
      <c r="E65" s="13">
        <v>1</v>
      </c>
      <c r="F65" s="8">
        <f t="shared" si="1"/>
        <v>0</v>
      </c>
    </row>
    <row r="66" spans="1:6" x14ac:dyDescent="0.25">
      <c r="A66" s="6" t="s">
        <v>59</v>
      </c>
      <c r="B66" s="2" t="s">
        <v>86</v>
      </c>
      <c r="C66" s="6" t="s">
        <v>35</v>
      </c>
      <c r="D66" s="7"/>
      <c r="E66" s="13">
        <v>1</v>
      </c>
      <c r="F66" s="8">
        <f t="shared" si="1"/>
        <v>0</v>
      </c>
    </row>
    <row r="67" spans="1:6" x14ac:dyDescent="0.25">
      <c r="A67" s="6" t="s">
        <v>61</v>
      </c>
      <c r="B67" s="2" t="s">
        <v>87</v>
      </c>
      <c r="C67" s="6" t="s">
        <v>35</v>
      </c>
      <c r="D67" s="7"/>
      <c r="E67" s="13">
        <v>1</v>
      </c>
      <c r="F67" s="8">
        <f t="shared" si="1"/>
        <v>0</v>
      </c>
    </row>
    <row r="68" spans="1:6" x14ac:dyDescent="0.25">
      <c r="A68" s="6" t="s">
        <v>63</v>
      </c>
      <c r="B68" s="2" t="s">
        <v>88</v>
      </c>
      <c r="C68" s="6" t="s">
        <v>35</v>
      </c>
      <c r="D68" s="7"/>
      <c r="E68" s="13">
        <v>1</v>
      </c>
      <c r="F68" s="8">
        <f t="shared" si="1"/>
        <v>0</v>
      </c>
    </row>
    <row r="69" spans="1:6" x14ac:dyDescent="0.25">
      <c r="A69" s="6" t="s">
        <v>65</v>
      </c>
      <c r="B69" s="2" t="s">
        <v>89</v>
      </c>
      <c r="C69" s="6" t="s">
        <v>35</v>
      </c>
      <c r="D69" s="7"/>
      <c r="E69" s="13">
        <v>1</v>
      </c>
      <c r="F69" s="8">
        <f t="shared" si="1"/>
        <v>0</v>
      </c>
    </row>
    <row r="70" spans="1:6" x14ac:dyDescent="0.25">
      <c r="A70" s="6" t="s">
        <v>90</v>
      </c>
      <c r="B70" s="2" t="s">
        <v>91</v>
      </c>
      <c r="C70" s="6" t="s">
        <v>35</v>
      </c>
      <c r="D70" s="7"/>
      <c r="E70" s="13">
        <v>1</v>
      </c>
      <c r="F70" s="8">
        <f t="shared" si="1"/>
        <v>0</v>
      </c>
    </row>
    <row r="71" spans="1:6" ht="45" customHeight="1" x14ac:dyDescent="0.25">
      <c r="A71" s="6" t="s">
        <v>92</v>
      </c>
      <c r="B71" s="12" t="s">
        <v>147</v>
      </c>
      <c r="C71" s="6" t="s">
        <v>93</v>
      </c>
      <c r="D71" s="7"/>
      <c r="E71" s="13">
        <v>1</v>
      </c>
      <c r="F71" s="8">
        <f t="shared" si="1"/>
        <v>0</v>
      </c>
    </row>
    <row r="72" spans="1:6" ht="45" customHeight="1" x14ac:dyDescent="0.25">
      <c r="A72" s="6" t="s">
        <v>94</v>
      </c>
      <c r="B72" s="12" t="s">
        <v>148</v>
      </c>
      <c r="C72" s="6" t="s">
        <v>95</v>
      </c>
      <c r="D72" s="7"/>
      <c r="E72" s="13">
        <v>1</v>
      </c>
      <c r="F72" s="8">
        <f t="shared" si="1"/>
        <v>0</v>
      </c>
    </row>
    <row r="73" spans="1:6" x14ac:dyDescent="0.25">
      <c r="A73" s="6" t="s">
        <v>96</v>
      </c>
      <c r="B73" s="2" t="s">
        <v>97</v>
      </c>
      <c r="C73" s="6" t="s">
        <v>35</v>
      </c>
      <c r="D73" s="7"/>
      <c r="E73" s="13">
        <v>1</v>
      </c>
      <c r="F73" s="8">
        <f t="shared" si="1"/>
        <v>0</v>
      </c>
    </row>
    <row r="74" spans="1:6" ht="30" x14ac:dyDescent="0.25">
      <c r="A74" s="6" t="s">
        <v>98</v>
      </c>
      <c r="B74" s="2" t="s">
        <v>99</v>
      </c>
      <c r="C74" s="6" t="s">
        <v>35</v>
      </c>
      <c r="D74" s="7"/>
      <c r="E74" s="13">
        <v>1</v>
      </c>
      <c r="F74" s="8">
        <f t="shared" si="1"/>
        <v>0</v>
      </c>
    </row>
    <row r="75" spans="1:6" ht="30" customHeight="1" x14ac:dyDescent="0.25">
      <c r="A75" s="6" t="s">
        <v>100</v>
      </c>
      <c r="B75" s="2" t="s">
        <v>101</v>
      </c>
      <c r="C75" s="6" t="s">
        <v>35</v>
      </c>
      <c r="D75" s="7"/>
      <c r="E75" s="13">
        <v>1</v>
      </c>
      <c r="F75" s="8">
        <f t="shared" si="1"/>
        <v>0</v>
      </c>
    </row>
    <row r="76" spans="1:6" ht="30" customHeight="1" x14ac:dyDescent="0.25">
      <c r="A76" s="6" t="s">
        <v>102</v>
      </c>
      <c r="B76" s="2" t="s">
        <v>103</v>
      </c>
      <c r="C76" s="6" t="s">
        <v>35</v>
      </c>
      <c r="D76" s="7"/>
      <c r="E76" s="13">
        <v>1</v>
      </c>
      <c r="F76" s="8">
        <f t="shared" si="1"/>
        <v>0</v>
      </c>
    </row>
    <row r="77" spans="1:6" x14ac:dyDescent="0.25">
      <c r="A77" s="6" t="s">
        <v>104</v>
      </c>
      <c r="B77" s="2" t="s">
        <v>105</v>
      </c>
      <c r="C77" s="6" t="s">
        <v>35</v>
      </c>
      <c r="D77" s="7"/>
      <c r="E77" s="13">
        <v>1</v>
      </c>
      <c r="F77" s="8">
        <f t="shared" si="1"/>
        <v>0</v>
      </c>
    </row>
    <row r="78" spans="1:6" x14ac:dyDescent="0.25">
      <c r="A78" s="6" t="s">
        <v>106</v>
      </c>
      <c r="B78" s="2" t="s">
        <v>107</v>
      </c>
      <c r="C78" s="6" t="s">
        <v>35</v>
      </c>
      <c r="D78" s="7"/>
      <c r="E78" s="13">
        <v>1</v>
      </c>
      <c r="F78" s="8">
        <f t="shared" si="1"/>
        <v>0</v>
      </c>
    </row>
    <row r="79" spans="1:6" x14ac:dyDescent="0.25">
      <c r="A79" s="6" t="s">
        <v>108</v>
      </c>
      <c r="B79" s="2" t="s">
        <v>109</v>
      </c>
      <c r="C79" s="6" t="s">
        <v>35</v>
      </c>
      <c r="D79" s="7"/>
      <c r="E79" s="13">
        <v>1</v>
      </c>
      <c r="F79" s="8">
        <f t="shared" si="1"/>
        <v>0</v>
      </c>
    </row>
    <row r="80" spans="1:6" x14ac:dyDescent="0.25">
      <c r="A80" s="6" t="s">
        <v>110</v>
      </c>
      <c r="B80" s="2" t="s">
        <v>111</v>
      </c>
      <c r="C80" s="6" t="s">
        <v>35</v>
      </c>
      <c r="D80" s="7"/>
      <c r="E80" s="13">
        <v>1</v>
      </c>
      <c r="F80" s="8">
        <f t="shared" si="1"/>
        <v>0</v>
      </c>
    </row>
    <row r="81" spans="1:6" x14ac:dyDescent="0.25">
      <c r="A81" s="6" t="s">
        <v>112</v>
      </c>
      <c r="B81" s="2" t="s">
        <v>113</v>
      </c>
      <c r="C81" s="6" t="s">
        <v>35</v>
      </c>
      <c r="D81" s="7"/>
      <c r="E81" s="13">
        <v>1</v>
      </c>
      <c r="F81" s="8">
        <f t="shared" si="1"/>
        <v>0</v>
      </c>
    </row>
    <row r="82" spans="1:6" x14ac:dyDescent="0.25">
      <c r="A82" s="6" t="s">
        <v>114</v>
      </c>
      <c r="B82" s="2" t="s">
        <v>115</v>
      </c>
      <c r="C82" s="6" t="s">
        <v>35</v>
      </c>
      <c r="D82" s="7"/>
      <c r="E82" s="13">
        <v>1</v>
      </c>
      <c r="F82" s="8">
        <f t="shared" si="1"/>
        <v>0</v>
      </c>
    </row>
    <row r="83" spans="1:6" ht="30" customHeight="1" x14ac:dyDescent="0.25">
      <c r="A83" s="6" t="s">
        <v>116</v>
      </c>
      <c r="B83" s="2" t="s">
        <v>117</v>
      </c>
      <c r="C83" s="6" t="s">
        <v>35</v>
      </c>
      <c r="D83" s="7"/>
      <c r="E83" s="13">
        <v>1</v>
      </c>
      <c r="F83" s="8">
        <f t="shared" si="1"/>
        <v>0</v>
      </c>
    </row>
    <row r="84" spans="1:6" ht="30" customHeight="1" x14ac:dyDescent="0.25">
      <c r="A84" s="6" t="s">
        <v>118</v>
      </c>
      <c r="B84" s="2" t="s">
        <v>119</v>
      </c>
      <c r="C84" s="6" t="s">
        <v>35</v>
      </c>
      <c r="D84" s="7"/>
      <c r="E84" s="13">
        <v>1</v>
      </c>
      <c r="F84" s="8">
        <f t="shared" si="1"/>
        <v>0</v>
      </c>
    </row>
    <row r="85" spans="1:6" x14ac:dyDescent="0.25">
      <c r="A85" s="6" t="s">
        <v>120</v>
      </c>
      <c r="B85" s="2" t="s">
        <v>121</v>
      </c>
      <c r="C85" s="6" t="s">
        <v>35</v>
      </c>
      <c r="D85" s="7"/>
      <c r="E85" s="13">
        <v>1</v>
      </c>
      <c r="F85" s="8">
        <f t="shared" si="1"/>
        <v>0</v>
      </c>
    </row>
    <row r="86" spans="1:6" x14ac:dyDescent="0.25">
      <c r="A86" s="9"/>
      <c r="B86" s="1" t="s">
        <v>67</v>
      </c>
      <c r="C86" s="9"/>
      <c r="D86" s="9"/>
      <c r="E86" s="16"/>
      <c r="F86" s="10">
        <f>SUM(F53:F85)</f>
        <v>0</v>
      </c>
    </row>
    <row r="88" spans="1:6" ht="15" customHeight="1" x14ac:dyDescent="0.25">
      <c r="A88" s="20" t="s">
        <v>122</v>
      </c>
      <c r="B88" s="20"/>
      <c r="C88" s="20"/>
      <c r="D88" s="20"/>
      <c r="E88" s="20"/>
      <c r="F88" s="20"/>
    </row>
    <row r="89" spans="1:6" ht="45" customHeight="1" x14ac:dyDescent="0.25">
      <c r="A89" s="3" t="s">
        <v>8</v>
      </c>
      <c r="B89" s="3" t="s">
        <v>123</v>
      </c>
      <c r="C89" s="3" t="s">
        <v>31</v>
      </c>
      <c r="D89" s="3" t="s">
        <v>32</v>
      </c>
      <c r="E89" s="15" t="s">
        <v>33</v>
      </c>
      <c r="F89" s="3" t="s">
        <v>13</v>
      </c>
    </row>
    <row r="90" spans="1:6" ht="45" customHeight="1" x14ac:dyDescent="0.25">
      <c r="A90" s="6" t="s">
        <v>124</v>
      </c>
      <c r="B90" s="2" t="s">
        <v>125</v>
      </c>
      <c r="C90" s="6" t="s">
        <v>37</v>
      </c>
      <c r="D90" s="7"/>
      <c r="E90" s="13">
        <v>1</v>
      </c>
      <c r="F90" s="8">
        <f>ROUND(D90*E90,2)</f>
        <v>0</v>
      </c>
    </row>
    <row r="91" spans="1:6" ht="30" customHeight="1" x14ac:dyDescent="0.25">
      <c r="A91" s="6" t="s">
        <v>126</v>
      </c>
      <c r="B91" s="2" t="s">
        <v>127</v>
      </c>
      <c r="C91" s="6" t="s">
        <v>39</v>
      </c>
      <c r="D91" s="7"/>
      <c r="E91" s="13">
        <v>1</v>
      </c>
      <c r="F91" s="8">
        <f>ROUND(D91*E91,2)</f>
        <v>0</v>
      </c>
    </row>
    <row r="92" spans="1:6" x14ac:dyDescent="0.25">
      <c r="A92" s="9"/>
      <c r="B92" s="1" t="s">
        <v>67</v>
      </c>
      <c r="C92" s="9"/>
      <c r="D92" s="9"/>
      <c r="E92" s="16"/>
      <c r="F92" s="10">
        <f>SUM(F90:F91)</f>
        <v>0</v>
      </c>
    </row>
    <row r="93" spans="1:6" ht="27.75" customHeight="1" x14ac:dyDescent="0.25">
      <c r="A93" s="26" t="s">
        <v>128</v>
      </c>
      <c r="B93" s="26"/>
      <c r="C93" s="26"/>
      <c r="D93" s="26"/>
      <c r="E93" s="26"/>
      <c r="F93" s="26"/>
    </row>
    <row r="95" spans="1:6" ht="15" customHeight="1" x14ac:dyDescent="0.25">
      <c r="A95" s="20" t="s">
        <v>129</v>
      </c>
      <c r="B95" s="20"/>
      <c r="C95" s="20"/>
      <c r="D95" s="20"/>
      <c r="E95" s="20"/>
      <c r="F95" s="20"/>
    </row>
    <row r="96" spans="1:6" ht="45" customHeight="1" x14ac:dyDescent="0.25">
      <c r="A96" s="3" t="s">
        <v>8</v>
      </c>
      <c r="B96" s="25" t="s">
        <v>130</v>
      </c>
      <c r="C96" s="25"/>
      <c r="D96" s="25"/>
      <c r="E96" s="25"/>
      <c r="F96" s="3" t="s">
        <v>13</v>
      </c>
    </row>
    <row r="97" spans="1:6" ht="15" customHeight="1" x14ac:dyDescent="0.25">
      <c r="A97" s="6" t="s">
        <v>14</v>
      </c>
      <c r="B97" s="22" t="s">
        <v>131</v>
      </c>
      <c r="C97" s="22"/>
      <c r="D97" s="22"/>
      <c r="E97" s="22"/>
      <c r="F97" s="8">
        <f>F19+F27</f>
        <v>0</v>
      </c>
    </row>
    <row r="98" spans="1:6" ht="15" customHeight="1" x14ac:dyDescent="0.25">
      <c r="A98" s="6" t="s">
        <v>17</v>
      </c>
      <c r="B98" s="22" t="s">
        <v>132</v>
      </c>
      <c r="C98" s="22"/>
      <c r="D98" s="22"/>
      <c r="E98" s="22"/>
      <c r="F98" s="8">
        <f>F48</f>
        <v>0</v>
      </c>
    </row>
    <row r="99" spans="1:6" ht="15" customHeight="1" x14ac:dyDescent="0.25">
      <c r="A99" s="6" t="s">
        <v>19</v>
      </c>
      <c r="B99" s="22" t="s">
        <v>133</v>
      </c>
      <c r="C99" s="22"/>
      <c r="D99" s="22"/>
      <c r="E99" s="22"/>
      <c r="F99" s="8">
        <f>F86</f>
        <v>0</v>
      </c>
    </row>
    <row r="100" spans="1:6" ht="15" customHeight="1" x14ac:dyDescent="0.25">
      <c r="A100" s="6" t="s">
        <v>22</v>
      </c>
      <c r="B100" s="22" t="s">
        <v>122</v>
      </c>
      <c r="C100" s="22"/>
      <c r="D100" s="22"/>
      <c r="E100" s="22"/>
      <c r="F100" s="8">
        <f>F92</f>
        <v>0</v>
      </c>
    </row>
    <row r="101" spans="1:6" ht="15" customHeight="1" x14ac:dyDescent="0.25">
      <c r="A101" s="9"/>
      <c r="B101" s="21" t="s">
        <v>134</v>
      </c>
      <c r="C101" s="21"/>
      <c r="D101" s="21"/>
      <c r="E101" s="21"/>
      <c r="F101" s="10">
        <f>SUM(F97:F100)</f>
        <v>0</v>
      </c>
    </row>
    <row r="102" spans="1:6" ht="15" customHeight="1" x14ac:dyDescent="0.25">
      <c r="A102" s="2"/>
      <c r="B102" s="22" t="s">
        <v>135</v>
      </c>
      <c r="C102" s="22"/>
      <c r="D102" s="22"/>
      <c r="E102" s="22"/>
      <c r="F102" s="8">
        <f>ROUND(F101*0.21,2)</f>
        <v>0</v>
      </c>
    </row>
    <row r="103" spans="1:6" ht="15" customHeight="1" x14ac:dyDescent="0.25">
      <c r="A103" s="9"/>
      <c r="B103" s="21" t="s">
        <v>136</v>
      </c>
      <c r="C103" s="21"/>
      <c r="D103" s="21"/>
      <c r="E103" s="21"/>
      <c r="F103" s="10">
        <f>F101+F102</f>
        <v>0</v>
      </c>
    </row>
    <row r="104" spans="1:6" ht="15" customHeight="1" x14ac:dyDescent="0.25">
      <c r="A104" s="2"/>
      <c r="B104" s="23" t="s">
        <v>137</v>
      </c>
      <c r="C104" s="23"/>
      <c r="D104" s="23"/>
      <c r="E104" s="23"/>
      <c r="F104" s="11" t="str">
        <f>IF(F101&lt;=9999.99,"Atbilst","PĀRSNIEDZ")</f>
        <v>Atbilst</v>
      </c>
    </row>
    <row r="106" spans="1:6" ht="15" customHeight="1" x14ac:dyDescent="0.25">
      <c r="A106" s="24" t="s">
        <v>138</v>
      </c>
      <c r="B106" s="24"/>
      <c r="C106" s="24"/>
      <c r="D106" s="24"/>
      <c r="E106" s="24"/>
      <c r="F106" s="24"/>
    </row>
    <row r="108" spans="1:6" ht="15" customHeight="1" x14ac:dyDescent="0.25">
      <c r="A108" s="20" t="s">
        <v>139</v>
      </c>
      <c r="B108" s="20"/>
      <c r="C108" s="20"/>
      <c r="D108" s="20"/>
      <c r="E108" s="20"/>
      <c r="F108" s="20"/>
    </row>
    <row r="109" spans="1:6" ht="45" customHeight="1" x14ac:dyDescent="0.25">
      <c r="A109" s="17" t="s">
        <v>140</v>
      </c>
      <c r="B109" s="17"/>
      <c r="C109" s="17"/>
      <c r="D109" s="17"/>
      <c r="E109" s="17"/>
      <c r="F109" s="17"/>
    </row>
    <row r="110" spans="1:6" ht="30" customHeight="1" x14ac:dyDescent="0.25">
      <c r="A110" s="17" t="s">
        <v>141</v>
      </c>
      <c r="B110" s="17"/>
      <c r="C110" s="17"/>
      <c r="D110" s="17"/>
      <c r="E110" s="17"/>
      <c r="F110" s="17"/>
    </row>
    <row r="111" spans="1:6" ht="30" customHeight="1" x14ac:dyDescent="0.25">
      <c r="A111" s="17" t="s">
        <v>142</v>
      </c>
      <c r="B111" s="17"/>
      <c r="C111" s="17"/>
      <c r="D111" s="17"/>
      <c r="E111" s="17"/>
      <c r="F111" s="17"/>
    </row>
    <row r="112" spans="1:6" ht="30" customHeight="1" x14ac:dyDescent="0.25">
      <c r="A112" s="17" t="s">
        <v>143</v>
      </c>
      <c r="B112" s="17"/>
      <c r="C112" s="17"/>
      <c r="D112" s="17"/>
      <c r="E112" s="17"/>
      <c r="F112" s="17"/>
    </row>
    <row r="114" spans="1:6" ht="15" customHeight="1" x14ac:dyDescent="0.25">
      <c r="A114" s="17" t="s">
        <v>144</v>
      </c>
      <c r="B114" s="17"/>
      <c r="C114" s="17"/>
      <c r="D114" s="17"/>
      <c r="E114" s="17"/>
      <c r="F114" s="17"/>
    </row>
    <row r="115" spans="1:6" ht="15" customHeight="1" x14ac:dyDescent="0.25">
      <c r="A115" s="18" t="s">
        <v>145</v>
      </c>
      <c r="B115" s="18"/>
      <c r="C115" s="18"/>
      <c r="D115" s="18"/>
      <c r="E115" s="18"/>
      <c r="F115" s="18"/>
    </row>
    <row r="116" spans="1:6" ht="15" customHeight="1" x14ac:dyDescent="0.25">
      <c r="A116" s="17" t="s">
        <v>146</v>
      </c>
      <c r="B116" s="17"/>
      <c r="C116" s="17"/>
      <c r="D116" s="17"/>
      <c r="E116" s="17"/>
      <c r="F116" s="17"/>
    </row>
    <row r="118" spans="1:6" ht="15" customHeight="1" x14ac:dyDescent="0.25">
      <c r="A118" s="19"/>
      <c r="B118" s="19"/>
      <c r="C118" s="19"/>
      <c r="D118" s="19"/>
      <c r="E118" s="19"/>
      <c r="F118" s="19"/>
    </row>
  </sheetData>
  <mergeCells count="34">
    <mergeCell ref="A1:F1"/>
    <mergeCell ref="A2:F2"/>
    <mergeCell ref="A4:F4"/>
    <mergeCell ref="A5:F5"/>
    <mergeCell ref="A7:F7"/>
    <mergeCell ref="A8:F8"/>
    <mergeCell ref="A12:F12"/>
    <mergeCell ref="A13:F13"/>
    <mergeCell ref="A21:F21"/>
    <mergeCell ref="A29:F29"/>
    <mergeCell ref="A50:F50"/>
    <mergeCell ref="A51:F51"/>
    <mergeCell ref="A88:F88"/>
    <mergeCell ref="A93:F93"/>
    <mergeCell ref="A95:F95"/>
    <mergeCell ref="B96:E96"/>
    <mergeCell ref="B97:E97"/>
    <mergeCell ref="B98:E98"/>
    <mergeCell ref="B99:E99"/>
    <mergeCell ref="B100:E100"/>
    <mergeCell ref="B101:E101"/>
    <mergeCell ref="B102:E102"/>
    <mergeCell ref="B103:E103"/>
    <mergeCell ref="B104:E104"/>
    <mergeCell ref="A106:F106"/>
    <mergeCell ref="A114:F114"/>
    <mergeCell ref="A115:F115"/>
    <mergeCell ref="A116:F116"/>
    <mergeCell ref="A118:F118"/>
    <mergeCell ref="A108:F108"/>
    <mergeCell ref="A109:F109"/>
    <mergeCell ref="A110:F110"/>
    <mergeCell ref="A111:F111"/>
    <mergeCell ref="A112:F112"/>
  </mergeCells>
  <printOptions horizontalCentered="1"/>
  <pageMargins left="0.5" right="0.5" top="1" bottom="1" header="0.511811023622047" footer="0.5"/>
  <pageSetup paperSize="9" fitToHeight="0" orientation="portrait" horizontalDpi="300" verticalDpi="300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Finanšu piedāvājums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BAP</dc:creator>
  <dc:description/>
  <cp:lastModifiedBy>Uldis Bauskasnovads</cp:lastModifiedBy>
  <cp:revision>0</cp:revision>
  <dcterms:created xsi:type="dcterms:W3CDTF">2026-10-27T15:25:55Z</dcterms:created>
  <dcterms:modified xsi:type="dcterms:W3CDTF">2026-10-27T16:01:24Z</dcterms:modified>
  <dc:language>en-US</dc:language>
</cp:coreProperties>
</file>